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etuc-my.sharepoint.com/personal/pberastegui_etui_org/Documents/Documents/5 - Benchmarking/Contributions/2022/Data/"/>
    </mc:Choice>
  </mc:AlternateContent>
  <xr:revisionPtr revIDLastSave="32" documentId="13_ncr:1_{2200EB6A-D5CF-4443-8654-00A60D6C3A3E}" xr6:coauthVersionLast="47" xr6:coauthVersionMax="47" xr10:uidLastSave="{291521A9-17AA-4199-9E5C-7BB7F4CC7739}"/>
  <bookViews>
    <workbookView xWindow="28695" yWindow="0" windowWidth="29190" windowHeight="14400" xr2:uid="{00000000-000D-0000-FFFF-FFFF00000000}"/>
  </bookViews>
  <sheets>
    <sheet name="Incident rate 1996-2020" sheetId="6" r:id="rId1"/>
    <sheet name="Horizon 2019 vs 2020" sheetId="5" r:id="rId2"/>
    <sheet name="Forecast 2019" sheetId="1" r:id="rId3"/>
    <sheet name="Forecast 2020" sheetId="4" r:id="rId4"/>
    <sheet name="Figures 2019" sheetId="3" r:id="rId5"/>
    <sheet name="Regression model for EU27 (2019" sheetId="2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5" l="1"/>
  <c r="D7" i="5"/>
  <c r="D8" i="5"/>
  <c r="D9" i="5"/>
  <c r="D10" i="5"/>
  <c r="D12" i="5"/>
  <c r="D4" i="5"/>
  <c r="D3" i="5"/>
  <c r="J35" i="1"/>
  <c r="AH49" i="4"/>
  <c r="AH50" i="4" s="1"/>
  <c r="AH51" i="4" s="1"/>
  <c r="AH52" i="4" s="1"/>
  <c r="AH53" i="4" s="1"/>
  <c r="AH54" i="4" s="1"/>
  <c r="AH55" i="4" s="1"/>
  <c r="AH56" i="4" s="1"/>
  <c r="AH57" i="4" s="1"/>
  <c r="AH58" i="4" s="1"/>
  <c r="AH59" i="4" s="1"/>
  <c r="AH60" i="4" s="1"/>
  <c r="AH61" i="4" s="1"/>
  <c r="AH62" i="4" s="1"/>
  <c r="AH63" i="4" s="1"/>
  <c r="AH64" i="4" s="1"/>
  <c r="AH65" i="4" s="1"/>
  <c r="AH66" i="4" s="1"/>
  <c r="AH67" i="4" s="1"/>
  <c r="AH68" i="4" s="1"/>
  <c r="AH69" i="4" s="1"/>
  <c r="AH70" i="4" s="1"/>
  <c r="AH71" i="4" s="1"/>
  <c r="AH72" i="4" s="1"/>
  <c r="AH73" i="4" s="1"/>
  <c r="AH74" i="4" s="1"/>
  <c r="AH75" i="4" s="1"/>
  <c r="AH76" i="4" s="1"/>
  <c r="AH77" i="4" s="1"/>
  <c r="AH78" i="4" s="1"/>
  <c r="AH79" i="4" s="1"/>
  <c r="AH80" i="4" s="1"/>
  <c r="AH81" i="4" s="1"/>
  <c r="AH82" i="4" s="1"/>
  <c r="AH83" i="4" s="1"/>
  <c r="AH84" i="4" s="1"/>
  <c r="AH85" i="4" s="1"/>
  <c r="AH86" i="4" s="1"/>
  <c r="AH87" i="4" s="1"/>
  <c r="AH88" i="4" s="1"/>
  <c r="AH89" i="4" s="1"/>
  <c r="AH90" i="4" s="1"/>
  <c r="AH91" i="4" s="1"/>
  <c r="AH92" i="4" s="1"/>
  <c r="AH93" i="4" s="1"/>
  <c r="AH94" i="4" s="1"/>
  <c r="AH95" i="4" s="1"/>
  <c r="AH96" i="4" s="1"/>
  <c r="AH97" i="4" s="1"/>
  <c r="AH98" i="4" s="1"/>
  <c r="AH99" i="4" s="1"/>
  <c r="AH100" i="4" s="1"/>
  <c r="AH101" i="4" s="1"/>
  <c r="AH102" i="4" s="1"/>
  <c r="AH103" i="4" s="1"/>
  <c r="AH104" i="4" s="1"/>
  <c r="AH105" i="4" s="1"/>
  <c r="AH106" i="4" s="1"/>
  <c r="AH107" i="4" s="1"/>
  <c r="AH108" i="4" s="1"/>
  <c r="AH109" i="4" s="1"/>
  <c r="AH110" i="4" s="1"/>
  <c r="AH111" i="4" s="1"/>
  <c r="AH112" i="4" s="1"/>
  <c r="AH113" i="4" s="1"/>
  <c r="AH114" i="4" s="1"/>
  <c r="AH115" i="4" s="1"/>
  <c r="AH116" i="4" s="1"/>
  <c r="AH117" i="4" s="1"/>
  <c r="AH118" i="4" s="1"/>
  <c r="AH119" i="4" s="1"/>
  <c r="AH120" i="4" s="1"/>
  <c r="AH121" i="4" s="1"/>
  <c r="AH122" i="4" s="1"/>
  <c r="AH123" i="4" s="1"/>
  <c r="AH124" i="4" s="1"/>
  <c r="AH125" i="4" s="1"/>
  <c r="AH126" i="4" s="1"/>
  <c r="AH127" i="4" s="1"/>
  <c r="AH128" i="4" s="1"/>
  <c r="AH129" i="4" s="1"/>
  <c r="AH130" i="4" s="1"/>
  <c r="AH131" i="4" s="1"/>
  <c r="AH132" i="4" s="1"/>
  <c r="AH133" i="4" s="1"/>
  <c r="AH134" i="4" s="1"/>
  <c r="AH135" i="4" s="1"/>
  <c r="AH136" i="4" s="1"/>
  <c r="AH137" i="4" s="1"/>
  <c r="AH138" i="4" s="1"/>
  <c r="AH139" i="4" s="1"/>
  <c r="AH140" i="4" s="1"/>
  <c r="AH141" i="4" s="1"/>
  <c r="AH142" i="4" s="1"/>
  <c r="AH143" i="4" s="1"/>
  <c r="AH144" i="4" s="1"/>
  <c r="AH145" i="4" s="1"/>
  <c r="AH146" i="4" s="1"/>
  <c r="AH147" i="4" s="1"/>
  <c r="AH148" i="4" s="1"/>
  <c r="AH149" i="4" s="1"/>
  <c r="AH150" i="4" s="1"/>
  <c r="AH151" i="4" s="1"/>
  <c r="AH152" i="4" s="1"/>
  <c r="AH153" i="4" s="1"/>
  <c r="AH154" i="4" s="1"/>
  <c r="AH155" i="4" s="1"/>
  <c r="AH156" i="4" s="1"/>
  <c r="AH157" i="4" s="1"/>
  <c r="AH158" i="4" s="1"/>
  <c r="AH159" i="4" s="1"/>
  <c r="AH160" i="4" s="1"/>
  <c r="AH161" i="4" s="1"/>
  <c r="AH162" i="4" s="1"/>
  <c r="AH163" i="4" s="1"/>
  <c r="AH164" i="4" s="1"/>
  <c r="AH165" i="4" s="1"/>
  <c r="AH166" i="4" s="1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14" i="4"/>
  <c r="AH14" i="4" s="1"/>
  <c r="AH15" i="4" s="1"/>
  <c r="AH16" i="4" s="1"/>
  <c r="AH17" i="4" s="1"/>
  <c r="AH18" i="4" s="1"/>
  <c r="AH19" i="4" s="1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14" i="4"/>
  <c r="Y46" i="4"/>
  <c r="Y47" i="4" s="1"/>
  <c r="Y48" i="4" s="1"/>
  <c r="Y49" i="4" s="1"/>
  <c r="Y50" i="4" s="1"/>
  <c r="X46" i="4"/>
  <c r="X47" i="4"/>
  <c r="X48" i="4"/>
  <c r="X49" i="4"/>
  <c r="X50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14" i="4"/>
  <c r="V21" i="4"/>
  <c r="U15" i="4"/>
  <c r="U16" i="4"/>
  <c r="U17" i="4"/>
  <c r="U18" i="4"/>
  <c r="U19" i="4"/>
  <c r="U20" i="4"/>
  <c r="U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14" i="4"/>
  <c r="P24" i="4"/>
  <c r="P25" i="4" s="1"/>
  <c r="O24" i="4"/>
  <c r="O25" i="4"/>
  <c r="O15" i="4"/>
  <c r="O16" i="4"/>
  <c r="O17" i="4"/>
  <c r="O18" i="4"/>
  <c r="O19" i="4"/>
  <c r="O20" i="4"/>
  <c r="O21" i="4"/>
  <c r="O22" i="4"/>
  <c r="O23" i="4"/>
  <c r="O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14" i="4"/>
  <c r="J36" i="4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65" i="4"/>
  <c r="I66" i="4"/>
  <c r="I67" i="4"/>
  <c r="I68" i="4"/>
  <c r="I69" i="4"/>
  <c r="I70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14" i="4"/>
  <c r="D49" i="4"/>
  <c r="D50" i="4"/>
  <c r="D51" i="4" s="1"/>
  <c r="D52" i="4" s="1"/>
  <c r="D53" i="4" s="1"/>
  <c r="D54" i="4" s="1"/>
  <c r="D55" i="4" s="1"/>
  <c r="C49" i="4"/>
  <c r="C50" i="4"/>
  <c r="C51" i="4"/>
  <c r="C52" i="4"/>
  <c r="C53" i="4"/>
  <c r="C5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14" i="4"/>
  <c r="AE13" i="4"/>
  <c r="AB13" i="4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Y13" i="4"/>
  <c r="V13" i="4"/>
  <c r="V14" i="4" s="1"/>
  <c r="S13" i="4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P13" i="4"/>
  <c r="M13" i="4"/>
  <c r="J13" i="4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G13" i="4"/>
  <c r="G14" i="4" s="1"/>
  <c r="G15" i="4" s="1"/>
  <c r="G16" i="4" s="1"/>
  <c r="G17" i="4" s="1"/>
  <c r="D13" i="4"/>
  <c r="U13" i="1"/>
  <c r="V13" i="1" s="1"/>
  <c r="AH14" i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G38" i="1"/>
  <c r="AG39" i="1"/>
  <c r="AG40" i="1"/>
  <c r="AG41" i="1"/>
  <c r="AG42" i="1"/>
  <c r="AG43" i="1"/>
  <c r="AG44" i="1"/>
  <c r="AG45" i="1"/>
  <c r="AG46" i="1"/>
  <c r="AG47" i="1"/>
  <c r="AG48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13" i="1"/>
  <c r="AD13" i="1"/>
  <c r="AE13" i="1" s="1"/>
  <c r="AE14" i="1" s="1"/>
  <c r="AE15" i="1" s="1"/>
  <c r="AA46" i="1"/>
  <c r="AA47" i="1"/>
  <c r="AA48" i="1"/>
  <c r="L39" i="1"/>
  <c r="L40" i="1"/>
  <c r="L41" i="1"/>
  <c r="L42" i="1"/>
  <c r="L43" i="1"/>
  <c r="L44" i="1"/>
  <c r="L45" i="1"/>
  <c r="L46" i="1"/>
  <c r="L47" i="1"/>
  <c r="L48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13" i="1"/>
  <c r="M13" i="1" s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A13" i="1"/>
  <c r="AB13" i="1" s="1"/>
  <c r="AA38" i="1"/>
  <c r="AA39" i="1"/>
  <c r="AA40" i="1"/>
  <c r="AA41" i="1"/>
  <c r="AA42" i="1"/>
  <c r="AA43" i="1"/>
  <c r="AA44" i="1"/>
  <c r="AA45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X13" i="1"/>
  <c r="Y13" i="1" s="1"/>
  <c r="X44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U14" i="1"/>
  <c r="U15" i="1"/>
  <c r="U16" i="1"/>
  <c r="U17" i="1"/>
  <c r="U18" i="1"/>
  <c r="U19" i="1"/>
  <c r="R13" i="1"/>
  <c r="S13" i="1" s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O13" i="1"/>
  <c r="P13" i="1" s="1"/>
  <c r="O14" i="1"/>
  <c r="O15" i="1"/>
  <c r="O16" i="1"/>
  <c r="O17" i="1"/>
  <c r="O18" i="1"/>
  <c r="O19" i="1"/>
  <c r="O20" i="1"/>
  <c r="O21" i="1"/>
  <c r="O22" i="1"/>
  <c r="I13" i="1"/>
  <c r="J13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F13" i="1"/>
  <c r="G13" i="1" s="1"/>
  <c r="F37" i="1"/>
  <c r="F28" i="1"/>
  <c r="F29" i="1"/>
  <c r="F30" i="1"/>
  <c r="F31" i="1"/>
  <c r="F32" i="1"/>
  <c r="F33" i="1"/>
  <c r="F34" i="1"/>
  <c r="F35" i="1"/>
  <c r="F36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C13" i="1"/>
  <c r="D13" i="1" s="1"/>
  <c r="C41" i="1"/>
  <c r="C42" i="1"/>
  <c r="C43" i="1"/>
  <c r="C44" i="1"/>
  <c r="C45" i="1"/>
  <c r="C46" i="1"/>
  <c r="C4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4" i="1"/>
  <c r="AH20" i="4" l="1"/>
  <c r="AH21" i="4" s="1"/>
  <c r="AH22" i="4" s="1"/>
  <c r="AH23" i="4" s="1"/>
  <c r="AH24" i="4" s="1"/>
  <c r="AH25" i="4" s="1"/>
  <c r="AH26" i="4" s="1"/>
  <c r="AH27" i="4" s="1"/>
  <c r="AH28" i="4" s="1"/>
  <c r="AH29" i="4" s="1"/>
  <c r="AH30" i="4" s="1"/>
  <c r="AH31" i="4" s="1"/>
  <c r="AH32" i="4" s="1"/>
  <c r="AH33" i="4" s="1"/>
  <c r="AH34" i="4" s="1"/>
  <c r="AH35" i="4" s="1"/>
  <c r="AH36" i="4" s="1"/>
  <c r="AH37" i="4" s="1"/>
  <c r="AH38" i="4" s="1"/>
  <c r="AH39" i="4" s="1"/>
  <c r="AH40" i="4" s="1"/>
  <c r="AH41" i="4" s="1"/>
  <c r="AH42" i="4" s="1"/>
  <c r="AH43" i="4" s="1"/>
  <c r="AH44" i="4" s="1"/>
  <c r="AH45" i="4" s="1"/>
  <c r="AH46" i="4" s="1"/>
  <c r="AH47" i="4" s="1"/>
  <c r="AH48" i="4" s="1"/>
  <c r="AE14" i="4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B30" i="4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Y14" i="4"/>
  <c r="Y15" i="4" s="1"/>
  <c r="Y16" i="4" s="1"/>
  <c r="Y17" i="4" s="1"/>
  <c r="Y18" i="4" s="1"/>
  <c r="Y19" i="4" s="1"/>
  <c r="Y20" i="4" s="1"/>
  <c r="Y21" i="4" s="1"/>
  <c r="Y22" i="4" s="1"/>
  <c r="Y23" i="4" s="1"/>
  <c r="Y24" i="4" s="1"/>
  <c r="Y25" i="4" s="1"/>
  <c r="Y26" i="4" s="1"/>
  <c r="Y27" i="4" s="1"/>
  <c r="Y28" i="4" s="1"/>
  <c r="Y29" i="4" s="1"/>
  <c r="Y30" i="4" s="1"/>
  <c r="Y31" i="4" s="1"/>
  <c r="Y32" i="4" s="1"/>
  <c r="Y33" i="4" s="1"/>
  <c r="Y34" i="4" s="1"/>
  <c r="Y35" i="4" s="1"/>
  <c r="Y36" i="4" s="1"/>
  <c r="Y37" i="4" s="1"/>
  <c r="Y38" i="4" s="1"/>
  <c r="Y39" i="4" s="1"/>
  <c r="Y40" i="4" s="1"/>
  <c r="Y41" i="4" s="1"/>
  <c r="Y42" i="4" s="1"/>
  <c r="Y43" i="4" s="1"/>
  <c r="Y44" i="4" s="1"/>
  <c r="Y45" i="4" s="1"/>
  <c r="V15" i="4"/>
  <c r="V16" i="4" s="1"/>
  <c r="V17" i="4" s="1"/>
  <c r="V18" i="4" s="1"/>
  <c r="V19" i="4" s="1"/>
  <c r="V20" i="4" s="1"/>
  <c r="P14" i="4"/>
  <c r="P15" i="4" s="1"/>
  <c r="P16" i="4" s="1"/>
  <c r="P17" i="4" s="1"/>
  <c r="P18" i="4" s="1"/>
  <c r="P19" i="4" s="1"/>
  <c r="P20" i="4" s="1"/>
  <c r="P21" i="4" s="1"/>
  <c r="P22" i="4" s="1"/>
  <c r="P23" i="4" s="1"/>
  <c r="M14" i="4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J29" i="4"/>
  <c r="J30" i="4" s="1"/>
  <c r="J31" i="4" s="1"/>
  <c r="J32" i="4" s="1"/>
  <c r="J33" i="4" s="1"/>
  <c r="J34" i="4" s="1"/>
  <c r="J35" i="4" s="1"/>
  <c r="G18" i="4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AE16" i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B14" i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S14" i="1"/>
  <c r="J14" i="1"/>
  <c r="Y14" i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S15" i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V14" i="1"/>
  <c r="V15" i="1" s="1"/>
  <c r="V16" i="1" s="1"/>
  <c r="V17" i="1" s="1"/>
  <c r="V18" i="1" s="1"/>
  <c r="V19" i="1" s="1"/>
  <c r="V20" i="1" s="1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P14" i="1"/>
  <c r="P15" i="1" s="1"/>
  <c r="P16" i="1" s="1"/>
  <c r="P17" i="1" s="1"/>
  <c r="P18" i="1" s="1"/>
  <c r="P19" i="1" s="1"/>
  <c r="P20" i="1" s="1"/>
  <c r="P21" i="1" s="1"/>
  <c r="P22" i="1" s="1"/>
  <c r="P23" i="1" s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</calcChain>
</file>

<file path=xl/sharedStrings.xml><?xml version="1.0" encoding="utf-8"?>
<sst xmlns="http://schemas.openxmlformats.org/spreadsheetml/2006/main" count="149" uniqueCount="54">
  <si>
    <t/>
  </si>
  <si>
    <t>RAPPORT DÉTAILLÉ</t>
  </si>
  <si>
    <t>Statistiques de la régression</t>
  </si>
  <si>
    <t>Coefficient de détermination multiple</t>
  </si>
  <si>
    <t>Coefficient de détermination R^2</t>
  </si>
  <si>
    <t>Erreur-type</t>
  </si>
  <si>
    <t>Observations</t>
  </si>
  <si>
    <t>ANALYSE DE VARIANCE</t>
  </si>
  <si>
    <t>Régression</t>
  </si>
  <si>
    <t>Résidus</t>
  </si>
  <si>
    <t>Total</t>
  </si>
  <si>
    <t>Constante</t>
  </si>
  <si>
    <t>Degré de liberté</t>
  </si>
  <si>
    <t>Somme des carrés</t>
  </si>
  <si>
    <t>Moyenne des carrés</t>
  </si>
  <si>
    <t>F</t>
  </si>
  <si>
    <t>Valeur critique de F</t>
  </si>
  <si>
    <t>Coefficients</t>
  </si>
  <si>
    <t>Statistique t</t>
  </si>
  <si>
    <t>Probabilité</t>
  </si>
  <si>
    <t>Limite inférieure pour seuil de confiance = 95%</t>
  </si>
  <si>
    <t>Limite supérieure pour seuil de confiance = 95%</t>
  </si>
  <si>
    <t>Limite inférieure pour seuil de confiance =  95,0%</t>
  </si>
  <si>
    <t>Limite supérieure pour seuil de confiance =  95,0%</t>
  </si>
  <si>
    <t>Variable X 1</t>
  </si>
  <si>
    <t>ANALYSE DES RÉSIDUS</t>
  </si>
  <si>
    <t>Observation</t>
  </si>
  <si>
    <t>Prévisions pour Y</t>
  </si>
  <si>
    <t>Czechia</t>
  </si>
  <si>
    <t>Spain</t>
  </si>
  <si>
    <t>France</t>
  </si>
  <si>
    <t>Italy</t>
  </si>
  <si>
    <t>Austria</t>
  </si>
  <si>
    <t>Poland</t>
  </si>
  <si>
    <t>Portugal</t>
  </si>
  <si>
    <t>Romania</t>
  </si>
  <si>
    <t>Actual 
data</t>
  </si>
  <si>
    <t>Yearly 
forecast</t>
  </si>
  <si>
    <t>Cumulated 
forecast</t>
  </si>
  <si>
    <t>Germany</t>
  </si>
  <si>
    <t>EU27</t>
  </si>
  <si>
    <t>Hungary</t>
  </si>
  <si>
    <t>Zero death horizon</t>
  </si>
  <si>
    <t>2010-2019</t>
  </si>
  <si>
    <t>2010-2020</t>
  </si>
  <si>
    <t>never</t>
  </si>
  <si>
    <t>Change</t>
  </si>
  <si>
    <t>NA</t>
  </si>
  <si>
    <t>Year</t>
  </si>
  <si>
    <t>Fatal accidents 1</t>
  </si>
  <si>
    <t>Fatal accidents 2</t>
  </si>
  <si>
    <t>Source: Eurostat</t>
  </si>
  <si>
    <t>Note: data for common economic sectors in EU-15 + Norway (1996 - 2007), and for all economic sectors in EU-27 (2008 - 2020)</t>
  </si>
  <si>
    <t>Title: Development of fatal accidents at work between 1996 and 2020 (incident rate per 100,000 workers)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</si>
</sst>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3" fillId="0" borderId="0" xfId="1" applyNumberFormat="1" applyFont="1" applyAlignment="1">
      <alignment horizontal="center" vertical="center" shrinkToFit="1"/>
    </xf>
    <xf numFmtId="1" fontId="3" fillId="0" borderId="0" xfId="1" applyNumberFormat="1" applyFont="1" applyFill="1" applyAlignment="1">
      <alignment horizontal="center" vertical="center" shrinkToFit="1"/>
    </xf>
    <xf numFmtId="1" fontId="3" fillId="0" borderId="5" xfId="1" applyNumberFormat="1" applyFont="1" applyBorder="1" applyAlignment="1">
      <alignment horizontal="center" vertical="center" shrinkToFit="1"/>
    </xf>
    <xf numFmtId="1" fontId="0" fillId="0" borderId="5" xfId="0" applyNumberFormat="1" applyFont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horizontal="center" vertical="center" shrinkToFit="1"/>
    </xf>
    <xf numFmtId="1" fontId="6" fillId="0" borderId="0" xfId="0" applyNumberFormat="1" applyFont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3" borderId="0" xfId="0" applyFill="1"/>
    <xf numFmtId="1" fontId="5" fillId="2" borderId="5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wrapText="1"/>
    </xf>
    <xf numFmtId="1" fontId="7" fillId="2" borderId="4" xfId="0" applyNumberFormat="1" applyFont="1" applyFill="1" applyBorder="1" applyAlignment="1">
      <alignment horizontal="center" wrapText="1"/>
    </xf>
    <xf numFmtId="1" fontId="0" fillId="2" borderId="5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1" fontId="3" fillId="0" borderId="7" xfId="1" applyNumberFormat="1" applyFont="1" applyBorder="1" applyAlignment="1">
      <alignment horizontal="center" vertical="center" shrinkToFit="1"/>
    </xf>
    <xf numFmtId="1" fontId="3" fillId="0" borderId="0" xfId="1" applyNumberFormat="1" applyFont="1" applyBorder="1" applyAlignment="1">
      <alignment horizontal="center" vertical="center" shrinkToFit="1"/>
    </xf>
    <xf numFmtId="1" fontId="0" fillId="0" borderId="7" xfId="0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 shrinkToFit="1"/>
    </xf>
    <xf numFmtId="1" fontId="3" fillId="0" borderId="7" xfId="1" applyNumberFormat="1" applyFont="1" applyFill="1" applyBorder="1" applyAlignment="1">
      <alignment horizontal="center" vertical="center" shrinkToFi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0" xfId="0" applyFill="1" applyBorder="1"/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</cellXfs>
  <cellStyles count="2">
    <cellStyle name="Normal" xfId="0" builtinId="0"/>
    <cellStyle name="Normal 2" xfId="1" xr:uid="{2599F837-7BD8-4C47-B5A0-31B0FF903DF0}"/>
  </cellStyles>
  <dxfs count="0"/>
  <tableStyles count="0" defaultTableStyle="TableStyleMedium2" defaultPivotStyle="PivotStyleLight16"/>
  <colors>
    <mruColors>
      <color rgb="FF94FAAC"/>
      <color rgb="FF0BE940"/>
      <color rgb="FFFEA4E6"/>
      <color rgb="FFFC3ECA"/>
      <color rgb="FFB2B2B2"/>
      <color rgb="FFA3F0FF"/>
      <color rgb="FF15D8FF"/>
      <color rgb="FFFFAFAF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'Incident rate 1996-2020'!$B$1</c:f>
              <c:strCache>
                <c:ptCount val="1"/>
                <c:pt idx="0">
                  <c:v>Fatal accidents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'Incident rate 1996-2020'!$A$2:$A$26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'Incident rate 1996-2020'!$B$2:$B$26</c:f>
              <c:numCache>
                <c:formatCode>General</c:formatCode>
                <c:ptCount val="25"/>
                <c:pt idx="0">
                  <c:v>5.3</c:v>
                </c:pt>
                <c:pt idx="1">
                  <c:v>5.2</c:v>
                </c:pt>
                <c:pt idx="2">
                  <c:v>5</c:v>
                </c:pt>
                <c:pt idx="3">
                  <c:v>4.7</c:v>
                </c:pt>
                <c:pt idx="4">
                  <c:v>4.5999999999999996</c:v>
                </c:pt>
                <c:pt idx="5">
                  <c:v>4.2</c:v>
                </c:pt>
                <c:pt idx="6">
                  <c:v>4.0999999999999996</c:v>
                </c:pt>
                <c:pt idx="7">
                  <c:v>3.9</c:v>
                </c:pt>
                <c:pt idx="8">
                  <c:v>3.8</c:v>
                </c:pt>
                <c:pt idx="9">
                  <c:v>3.4</c:v>
                </c:pt>
                <c:pt idx="10">
                  <c:v>3.4</c:v>
                </c:pt>
                <c:pt idx="11">
                  <c:v>2.9</c:v>
                </c:pt>
                <c:pt idx="12">
                  <c:v>2.41</c:v>
                </c:pt>
                <c:pt idx="13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0-435F-8A1C-04417B48E5E0}"/>
            </c:ext>
          </c:extLst>
        </c:ser>
        <c:ser>
          <c:idx val="1"/>
          <c:order val="1"/>
          <c:tx>
            <c:strRef>
              <c:f>'Incident rate 1996-2020'!$C$1</c:f>
              <c:strCache>
                <c:ptCount val="1"/>
                <c:pt idx="0">
                  <c:v>Fatal accidents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'Incident rate 1996-2020'!$A$2:$A$26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'Incident rate 1996-2020'!$C$2:$C$26</c:f>
              <c:numCache>
                <c:formatCode>General</c:formatCode>
                <c:ptCount val="25"/>
                <c:pt idx="13">
                  <c:v>2.0299999999999998</c:v>
                </c:pt>
                <c:pt idx="14">
                  <c:v>2.31</c:v>
                </c:pt>
                <c:pt idx="15">
                  <c:v>2.2999999999999998</c:v>
                </c:pt>
                <c:pt idx="16">
                  <c:v>2.15</c:v>
                </c:pt>
                <c:pt idx="17">
                  <c:v>1.92</c:v>
                </c:pt>
                <c:pt idx="18">
                  <c:v>2</c:v>
                </c:pt>
                <c:pt idx="19">
                  <c:v>2.0099999999999998</c:v>
                </c:pt>
                <c:pt idx="20">
                  <c:v>1.84</c:v>
                </c:pt>
                <c:pt idx="21">
                  <c:v>1.79</c:v>
                </c:pt>
                <c:pt idx="22">
                  <c:v>1.77</c:v>
                </c:pt>
                <c:pt idx="23">
                  <c:v>1.74</c:v>
                </c:pt>
                <c:pt idx="24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0-435F-8A1C-04417B48E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656383"/>
        <c:axId val="2023656799"/>
      </c:lineChart>
      <c:catAx>
        <c:axId val="202365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656799"/>
        <c:crosses val="autoZero"/>
        <c:auto val="1"/>
        <c:lblAlgn val="ctr"/>
        <c:lblOffset val="100"/>
        <c:noMultiLvlLbl val="0"/>
      </c:catAx>
      <c:valAx>
        <c:axId val="202365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65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EU27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'Forecast 2019'!$B$2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'Forecast 2019'!$A$3:$A$70</c:f>
              <c:numCache>
                <c:formatCode>0</c:formatCode>
                <c:ptCount val="6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</c:numCache>
            </c:numRef>
          </c:xVal>
          <c:yVal>
            <c:numRef>
              <c:f>'Forecast 2019'!$B$3:$B$70</c:f>
              <c:numCache>
                <c:formatCode>0</c:formatCode>
                <c:ptCount val="68"/>
                <c:pt idx="0">
                  <c:v>4277</c:v>
                </c:pt>
                <c:pt idx="1">
                  <c:v>3947</c:v>
                </c:pt>
                <c:pt idx="2">
                  <c:v>3757</c:v>
                </c:pt>
                <c:pt idx="3">
                  <c:v>3408</c:v>
                </c:pt>
                <c:pt idx="4">
                  <c:v>3562</c:v>
                </c:pt>
                <c:pt idx="5">
                  <c:v>3643</c:v>
                </c:pt>
                <c:pt idx="6">
                  <c:v>3336</c:v>
                </c:pt>
                <c:pt idx="7">
                  <c:v>3272</c:v>
                </c:pt>
                <c:pt idx="8">
                  <c:v>3332</c:v>
                </c:pt>
                <c:pt idx="9">
                  <c:v>3408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4B-4EF3-9916-F6441C15AEF9}"/>
            </c:ext>
          </c:extLst>
        </c:ser>
        <c:ser>
          <c:idx val="1"/>
          <c:order val="1"/>
          <c:tx>
            <c:strRef>
              <c:f>'Forecast 2019'!$C$2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xVal>
            <c:numRef>
              <c:f>'Forecast 2019'!$A$3:$A$70</c:f>
              <c:numCache>
                <c:formatCode>0</c:formatCode>
                <c:ptCount val="6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  <c:pt idx="66">
                  <c:v>2076</c:v>
                </c:pt>
                <c:pt idx="67">
                  <c:v>2077</c:v>
                </c:pt>
              </c:numCache>
            </c:numRef>
          </c:xVal>
          <c:yVal>
            <c:numRef>
              <c:f>'Forecast 2019'!$C$3:$C$70</c:f>
              <c:numCache>
                <c:formatCode>0</c:formatCode>
                <c:ptCount val="68"/>
                <c:pt idx="9">
                  <c:v>3408</c:v>
                </c:pt>
                <c:pt idx="10">
                  <c:v>3104.6666666666861</c:v>
                </c:pt>
                <c:pt idx="11">
                  <c:v>3015.6606060606136</c:v>
                </c:pt>
                <c:pt idx="12">
                  <c:v>2926.6545454545412</c:v>
                </c:pt>
                <c:pt idx="13">
                  <c:v>2837.6484848484979</c:v>
                </c:pt>
                <c:pt idx="14">
                  <c:v>2748.6424242424255</c:v>
                </c:pt>
                <c:pt idx="15">
                  <c:v>2659.6363636363822</c:v>
                </c:pt>
                <c:pt idx="16">
                  <c:v>2570.6303030303097</c:v>
                </c:pt>
                <c:pt idx="17">
                  <c:v>2481.6242424242373</c:v>
                </c:pt>
                <c:pt idx="18">
                  <c:v>2392.618181818194</c:v>
                </c:pt>
                <c:pt idx="19">
                  <c:v>2303.6121212121216</c:v>
                </c:pt>
                <c:pt idx="20">
                  <c:v>2214.6060606060782</c:v>
                </c:pt>
                <c:pt idx="21">
                  <c:v>2125.6000000000058</c:v>
                </c:pt>
                <c:pt idx="22">
                  <c:v>2036.5939393939625</c:v>
                </c:pt>
                <c:pt idx="23">
                  <c:v>1947.5878787878901</c:v>
                </c:pt>
                <c:pt idx="24">
                  <c:v>1858.5818181818177</c:v>
                </c:pt>
                <c:pt idx="25">
                  <c:v>1769.5757575757743</c:v>
                </c:pt>
                <c:pt idx="26">
                  <c:v>1680.5696969697019</c:v>
                </c:pt>
                <c:pt idx="27">
                  <c:v>1591.5636363636586</c:v>
                </c:pt>
                <c:pt idx="28">
                  <c:v>1502.5575757575862</c:v>
                </c:pt>
                <c:pt idx="29">
                  <c:v>1413.5515151515137</c:v>
                </c:pt>
                <c:pt idx="30">
                  <c:v>1324.5454545454704</c:v>
                </c:pt>
                <c:pt idx="31">
                  <c:v>1235.539393939398</c:v>
                </c:pt>
                <c:pt idx="32">
                  <c:v>1146.5333333333547</c:v>
                </c:pt>
                <c:pt idx="33">
                  <c:v>1057.5272727272823</c:v>
                </c:pt>
                <c:pt idx="34">
                  <c:v>968.52121212120983</c:v>
                </c:pt>
                <c:pt idx="35">
                  <c:v>879.51515151516651</c:v>
                </c:pt>
                <c:pt idx="36">
                  <c:v>790.50909090909408</c:v>
                </c:pt>
                <c:pt idx="37">
                  <c:v>701.50303030305076</c:v>
                </c:pt>
                <c:pt idx="38">
                  <c:v>612.49696969697834</c:v>
                </c:pt>
                <c:pt idx="39">
                  <c:v>523.49090909090592</c:v>
                </c:pt>
                <c:pt idx="40">
                  <c:v>434.4848484848626</c:v>
                </c:pt>
                <c:pt idx="41">
                  <c:v>345.47878787879017</c:v>
                </c:pt>
                <c:pt idx="42">
                  <c:v>256.47272727274685</c:v>
                </c:pt>
                <c:pt idx="43">
                  <c:v>167.46666666667443</c:v>
                </c:pt>
                <c:pt idx="44">
                  <c:v>78.460606060602004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4B-4EF3-9916-F6441C15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256543"/>
        <c:axId val="1711254047"/>
      </c:scatterChart>
      <c:valAx>
        <c:axId val="1711256543"/>
        <c:scaling>
          <c:orientation val="minMax"/>
          <c:max val="2056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254047"/>
        <c:crosses val="autoZero"/>
        <c:crossBetween val="midCat"/>
      </c:valAx>
      <c:valAx>
        <c:axId val="171125404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fatal accidents at work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2565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Selected Member states</a:t>
            </a:r>
          </a:p>
        </c:rich>
      </c:tx>
      <c:layout>
        <c:manualLayout>
          <c:xMode val="edge"/>
          <c:yMode val="edge"/>
          <c:x val="0.39098181818181821"/>
          <c:y val="1.776086089629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'Forecast 2019'!$E$2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2019'!$E$3:$E$68</c:f>
              <c:numCache>
                <c:formatCode>0</c:formatCode>
                <c:ptCount val="66"/>
                <c:pt idx="0">
                  <c:v>567</c:v>
                </c:pt>
                <c:pt idx="1">
                  <c:v>507</c:v>
                </c:pt>
                <c:pt idx="2">
                  <c:v>516</c:v>
                </c:pt>
                <c:pt idx="3">
                  <c:v>466</c:v>
                </c:pt>
                <c:pt idx="4">
                  <c:v>527</c:v>
                </c:pt>
                <c:pt idx="5">
                  <c:v>477</c:v>
                </c:pt>
                <c:pt idx="6">
                  <c:v>450</c:v>
                </c:pt>
                <c:pt idx="7">
                  <c:v>430</c:v>
                </c:pt>
                <c:pt idx="8">
                  <c:v>397</c:v>
                </c:pt>
                <c:pt idx="9">
                  <c:v>416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C308-4BE7-8820-EEF96ADF5F4E}"/>
            </c:ext>
          </c:extLst>
        </c:ser>
        <c:ser>
          <c:idx val="1"/>
          <c:order val="1"/>
          <c:tx>
            <c:strRef>
              <c:f>'Forecast 2019'!$F$2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2019'!$F$3:$F$68</c:f>
              <c:numCache>
                <c:formatCode>0</c:formatCode>
                <c:ptCount val="66"/>
                <c:pt idx="9">
                  <c:v>416</c:v>
                </c:pt>
                <c:pt idx="10">
                  <c:v>386.73333333333721</c:v>
                </c:pt>
                <c:pt idx="11">
                  <c:v>370.6303030303061</c:v>
                </c:pt>
                <c:pt idx="12">
                  <c:v>354.52727272727498</c:v>
                </c:pt>
                <c:pt idx="13">
                  <c:v>338.42424242424386</c:v>
                </c:pt>
                <c:pt idx="14">
                  <c:v>322.32121212121638</c:v>
                </c:pt>
                <c:pt idx="15">
                  <c:v>306.21818181818526</c:v>
                </c:pt>
                <c:pt idx="16">
                  <c:v>290.11515151515414</c:v>
                </c:pt>
                <c:pt idx="17">
                  <c:v>274.01212121212302</c:v>
                </c:pt>
                <c:pt idx="18">
                  <c:v>257.90909090909554</c:v>
                </c:pt>
                <c:pt idx="19">
                  <c:v>241.80606060606442</c:v>
                </c:pt>
                <c:pt idx="20">
                  <c:v>225.7030303030333</c:v>
                </c:pt>
                <c:pt idx="21">
                  <c:v>209.60000000000218</c:v>
                </c:pt>
                <c:pt idx="22">
                  <c:v>193.49696969697106</c:v>
                </c:pt>
                <c:pt idx="23">
                  <c:v>177.39393939394358</c:v>
                </c:pt>
                <c:pt idx="24">
                  <c:v>161.29090909091246</c:v>
                </c:pt>
                <c:pt idx="25">
                  <c:v>145.18787878788135</c:v>
                </c:pt>
                <c:pt idx="26">
                  <c:v>129.08484848485386</c:v>
                </c:pt>
                <c:pt idx="27">
                  <c:v>112.98181818181911</c:v>
                </c:pt>
                <c:pt idx="28">
                  <c:v>96.878787878791627</c:v>
                </c:pt>
                <c:pt idx="29">
                  <c:v>80.77575757575687</c:v>
                </c:pt>
                <c:pt idx="30">
                  <c:v>64.672727272729389</c:v>
                </c:pt>
                <c:pt idx="31">
                  <c:v>48.569696969701909</c:v>
                </c:pt>
                <c:pt idx="32">
                  <c:v>32.466666666667152</c:v>
                </c:pt>
                <c:pt idx="33">
                  <c:v>16.363636363639671</c:v>
                </c:pt>
                <c:pt idx="34">
                  <c:v>0.26060606061219005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C308-4BE7-8820-EEF96ADF5F4E}"/>
            </c:ext>
          </c:extLst>
        </c:ser>
        <c:ser>
          <c:idx val="2"/>
          <c:order val="2"/>
          <c:tx>
            <c:strRef>
              <c:f>'Forecast 2019'!$H$2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2019'!$H$3:$H$68</c:f>
              <c:numCache>
                <c:formatCode>0</c:formatCode>
                <c:ptCount val="66"/>
                <c:pt idx="0">
                  <c:v>718</c:v>
                </c:pt>
                <c:pt idx="1">
                  <c:v>621</c:v>
                </c:pt>
                <c:pt idx="2">
                  <c:v>604</c:v>
                </c:pt>
                <c:pt idx="3">
                  <c:v>517</c:v>
                </c:pt>
                <c:pt idx="4">
                  <c:v>522</c:v>
                </c:pt>
                <c:pt idx="5">
                  <c:v>543</c:v>
                </c:pt>
                <c:pt idx="6">
                  <c:v>481</c:v>
                </c:pt>
                <c:pt idx="7">
                  <c:v>484</c:v>
                </c:pt>
                <c:pt idx="8">
                  <c:v>523</c:v>
                </c:pt>
                <c:pt idx="9">
                  <c:v>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8-4BE7-8820-EEF96ADF5F4E}"/>
            </c:ext>
          </c:extLst>
        </c:ser>
        <c:ser>
          <c:idx val="3"/>
          <c:order val="3"/>
          <c:tx>
            <c:strRef>
              <c:f>'Forecast 2019'!$I$2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2019'!$I$3:$I$68</c:f>
              <c:numCache>
                <c:formatCode>0</c:formatCode>
                <c:ptCount val="66"/>
                <c:pt idx="9">
                  <c:v>491</c:v>
                </c:pt>
                <c:pt idx="10">
                  <c:v>436.53333333333285</c:v>
                </c:pt>
                <c:pt idx="11">
                  <c:v>415.83030303030682</c:v>
                </c:pt>
                <c:pt idx="12">
                  <c:v>395.12727272727352</c:v>
                </c:pt>
                <c:pt idx="13">
                  <c:v>374.4242424242475</c:v>
                </c:pt>
                <c:pt idx="14">
                  <c:v>353.72121212121419</c:v>
                </c:pt>
                <c:pt idx="15">
                  <c:v>333.01818181818817</c:v>
                </c:pt>
                <c:pt idx="16">
                  <c:v>312.31515151515487</c:v>
                </c:pt>
                <c:pt idx="17">
                  <c:v>291.61212121212156</c:v>
                </c:pt>
                <c:pt idx="18">
                  <c:v>270.90909090909554</c:v>
                </c:pt>
                <c:pt idx="19">
                  <c:v>250.20606060606224</c:v>
                </c:pt>
                <c:pt idx="20">
                  <c:v>229.50303030303621</c:v>
                </c:pt>
                <c:pt idx="21">
                  <c:v>208.80000000000291</c:v>
                </c:pt>
                <c:pt idx="22">
                  <c:v>188.09696969696961</c:v>
                </c:pt>
                <c:pt idx="23">
                  <c:v>167.39393939394358</c:v>
                </c:pt>
                <c:pt idx="24">
                  <c:v>146.69090909091028</c:v>
                </c:pt>
                <c:pt idx="25">
                  <c:v>125.98787878788426</c:v>
                </c:pt>
                <c:pt idx="26">
                  <c:v>105.28484848485095</c:v>
                </c:pt>
                <c:pt idx="27">
                  <c:v>84.581818181817653</c:v>
                </c:pt>
                <c:pt idx="28">
                  <c:v>63.878787878791627</c:v>
                </c:pt>
                <c:pt idx="29">
                  <c:v>43.175757575758325</c:v>
                </c:pt>
                <c:pt idx="30">
                  <c:v>22.4727272727323</c:v>
                </c:pt>
                <c:pt idx="31">
                  <c:v>1.7696969696989981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8-4BE7-8820-EEF96ADF5F4E}"/>
            </c:ext>
          </c:extLst>
        </c:ser>
        <c:ser>
          <c:idx val="4"/>
          <c:order val="4"/>
          <c:tx>
            <c:strRef>
              <c:f>'Forecast 2019'!$K$2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2019'!$K$3:$K$68</c:f>
              <c:numCache>
                <c:formatCode>0</c:formatCode>
                <c:ptCount val="66"/>
                <c:pt idx="0">
                  <c:v>537</c:v>
                </c:pt>
                <c:pt idx="1">
                  <c:v>559</c:v>
                </c:pt>
                <c:pt idx="2">
                  <c:v>576</c:v>
                </c:pt>
                <c:pt idx="3">
                  <c:v>553</c:v>
                </c:pt>
                <c:pt idx="4">
                  <c:v>589</c:v>
                </c:pt>
                <c:pt idx="5">
                  <c:v>595</c:v>
                </c:pt>
                <c:pt idx="6">
                  <c:v>595</c:v>
                </c:pt>
                <c:pt idx="7">
                  <c:v>585</c:v>
                </c:pt>
                <c:pt idx="8">
                  <c:v>615</c:v>
                </c:pt>
                <c:pt idx="9">
                  <c:v>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8-4BE7-8820-EEF96ADF5F4E}"/>
            </c:ext>
          </c:extLst>
        </c:ser>
        <c:ser>
          <c:idx val="5"/>
          <c:order val="5"/>
          <c:tx>
            <c:strRef>
              <c:f>'Forecast 2019'!$L$2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2019'!$L$3:$L$68</c:f>
              <c:numCache>
                <c:formatCode>0</c:formatCode>
                <c:ptCount val="66"/>
                <c:pt idx="9">
                  <c:v>803</c:v>
                </c:pt>
                <c:pt idx="10">
                  <c:v>699.46666666666715</c:v>
                </c:pt>
                <c:pt idx="11">
                  <c:v>717.42424242424022</c:v>
                </c:pt>
                <c:pt idx="12">
                  <c:v>735.38181818181329</c:v>
                </c:pt>
                <c:pt idx="13">
                  <c:v>753.33939393939363</c:v>
                </c:pt>
                <c:pt idx="14">
                  <c:v>771.2969696969667</c:v>
                </c:pt>
                <c:pt idx="15">
                  <c:v>789.25454545453977</c:v>
                </c:pt>
                <c:pt idx="16">
                  <c:v>807.21212121212011</c:v>
                </c:pt>
                <c:pt idx="17">
                  <c:v>825.16969696969318</c:v>
                </c:pt>
                <c:pt idx="18">
                  <c:v>843.12727272727352</c:v>
                </c:pt>
                <c:pt idx="19">
                  <c:v>861.08484848484659</c:v>
                </c:pt>
                <c:pt idx="20">
                  <c:v>879.04242424241966</c:v>
                </c:pt>
                <c:pt idx="21">
                  <c:v>897</c:v>
                </c:pt>
                <c:pt idx="22">
                  <c:v>914.95757575757307</c:v>
                </c:pt>
                <c:pt idx="23">
                  <c:v>932.91515151514614</c:v>
                </c:pt>
                <c:pt idx="24">
                  <c:v>950.87272727272648</c:v>
                </c:pt>
                <c:pt idx="25">
                  <c:v>968.83030303029955</c:v>
                </c:pt>
                <c:pt idx="26">
                  <c:v>986.78787878787989</c:v>
                </c:pt>
                <c:pt idx="27">
                  <c:v>1004.745454545453</c:v>
                </c:pt>
                <c:pt idx="28">
                  <c:v>1022.703030303026</c:v>
                </c:pt>
                <c:pt idx="29">
                  <c:v>1040.6606060606064</c:v>
                </c:pt>
                <c:pt idx="30">
                  <c:v>1058.6181818181794</c:v>
                </c:pt>
                <c:pt idx="31">
                  <c:v>1076.5757575757525</c:v>
                </c:pt>
                <c:pt idx="32">
                  <c:v>1094.5333333333328</c:v>
                </c:pt>
                <c:pt idx="33">
                  <c:v>1112.4909090909059</c:v>
                </c:pt>
                <c:pt idx="34">
                  <c:v>1130.4484848484863</c:v>
                </c:pt>
                <c:pt idx="35">
                  <c:v>1148.4060606060593</c:v>
                </c:pt>
                <c:pt idx="36">
                  <c:v>1166.3636363636324</c:v>
                </c:pt>
                <c:pt idx="37">
                  <c:v>1184.3212121212127</c:v>
                </c:pt>
                <c:pt idx="38">
                  <c:v>1202.2787878787858</c:v>
                </c:pt>
                <c:pt idx="39">
                  <c:v>1220.2363636363589</c:v>
                </c:pt>
                <c:pt idx="40">
                  <c:v>1238.1939393939392</c:v>
                </c:pt>
                <c:pt idx="41">
                  <c:v>1256.1515151515123</c:v>
                </c:pt>
                <c:pt idx="42">
                  <c:v>1274.1090909090854</c:v>
                </c:pt>
                <c:pt idx="43">
                  <c:v>1292.0666666666657</c:v>
                </c:pt>
                <c:pt idx="44">
                  <c:v>1310.0242424242388</c:v>
                </c:pt>
                <c:pt idx="45">
                  <c:v>1327.9818181818191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8-4BE7-8820-EEF96ADF5F4E}"/>
            </c:ext>
          </c:extLst>
        </c:ser>
        <c:ser>
          <c:idx val="6"/>
          <c:order val="6"/>
          <c:tx>
            <c:strRef>
              <c:f>'Forecast 2019'!$N$2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2019'!$N$3:$N$68</c:f>
              <c:numCache>
                <c:formatCode>0</c:formatCode>
                <c:ptCount val="66"/>
                <c:pt idx="0">
                  <c:v>204</c:v>
                </c:pt>
                <c:pt idx="1">
                  <c:v>192</c:v>
                </c:pt>
                <c:pt idx="2">
                  <c:v>169</c:v>
                </c:pt>
                <c:pt idx="3">
                  <c:v>160</c:v>
                </c:pt>
                <c:pt idx="4">
                  <c:v>160</c:v>
                </c:pt>
                <c:pt idx="5">
                  <c:v>161</c:v>
                </c:pt>
                <c:pt idx="6">
                  <c:v>138</c:v>
                </c:pt>
                <c:pt idx="7">
                  <c:v>140</c:v>
                </c:pt>
                <c:pt idx="8">
                  <c:v>103</c:v>
                </c:pt>
                <c:pt idx="9">
                  <c:v>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308-4BE7-8820-EEF96ADF5F4E}"/>
            </c:ext>
          </c:extLst>
        </c:ser>
        <c:ser>
          <c:idx val="7"/>
          <c:order val="7"/>
          <c:tx>
            <c:strRef>
              <c:f>'Forecast 2019'!$O$2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2019'!$O$3:$O$68</c:f>
              <c:numCache>
                <c:formatCode>0</c:formatCode>
                <c:ptCount val="66"/>
                <c:pt idx="9">
                  <c:v>104</c:v>
                </c:pt>
                <c:pt idx="10">
                  <c:v>95.333333333332121</c:v>
                </c:pt>
                <c:pt idx="11">
                  <c:v>84.830303030299547</c:v>
                </c:pt>
                <c:pt idx="12">
                  <c:v>74.327272727270611</c:v>
                </c:pt>
                <c:pt idx="13">
                  <c:v>63.824242424238037</c:v>
                </c:pt>
                <c:pt idx="14">
                  <c:v>53.321212121209101</c:v>
                </c:pt>
                <c:pt idx="15">
                  <c:v>42.818181818180165</c:v>
                </c:pt>
                <c:pt idx="16">
                  <c:v>32.315151515147591</c:v>
                </c:pt>
                <c:pt idx="17">
                  <c:v>21.812121212118655</c:v>
                </c:pt>
                <c:pt idx="18">
                  <c:v>11.309090909089718</c:v>
                </c:pt>
                <c:pt idx="19">
                  <c:v>0.80606060605714447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308-4BE7-8820-EEF96ADF5F4E}"/>
            </c:ext>
          </c:extLst>
        </c:ser>
        <c:ser>
          <c:idx val="8"/>
          <c:order val="8"/>
          <c:tx>
            <c:strRef>
              <c:f>'Forecast 2019'!$Q$2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2019'!$Q$3:$Q$68</c:f>
              <c:numCache>
                <c:formatCode>0</c:formatCode>
                <c:ptCount val="66"/>
                <c:pt idx="0">
                  <c:v>182</c:v>
                </c:pt>
                <c:pt idx="1">
                  <c:v>117</c:v>
                </c:pt>
                <c:pt idx="2">
                  <c:v>144</c:v>
                </c:pt>
                <c:pt idx="3">
                  <c:v>143</c:v>
                </c:pt>
                <c:pt idx="4">
                  <c:v>126</c:v>
                </c:pt>
                <c:pt idx="5">
                  <c:v>134</c:v>
                </c:pt>
                <c:pt idx="6">
                  <c:v>109</c:v>
                </c:pt>
                <c:pt idx="7">
                  <c:v>96</c:v>
                </c:pt>
                <c:pt idx="8">
                  <c:v>124</c:v>
                </c:pt>
                <c:pt idx="9">
                  <c:v>106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C308-4BE7-8820-EEF96ADF5F4E}"/>
            </c:ext>
          </c:extLst>
        </c:ser>
        <c:ser>
          <c:idx val="9"/>
          <c:order val="9"/>
          <c:tx>
            <c:strRef>
              <c:f>'Forecast 2019'!$R$2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2019'!$R$3:$R$68</c:f>
              <c:numCache>
                <c:formatCode>0</c:formatCode>
                <c:ptCount val="66"/>
                <c:pt idx="9">
                  <c:v>106</c:v>
                </c:pt>
                <c:pt idx="10">
                  <c:v>95.799999999999272</c:v>
                </c:pt>
                <c:pt idx="11">
                  <c:v>89.927272727272793</c:v>
                </c:pt>
                <c:pt idx="12">
                  <c:v>84.054545454544495</c:v>
                </c:pt>
                <c:pt idx="13">
                  <c:v>78.181818181818016</c:v>
                </c:pt>
                <c:pt idx="14">
                  <c:v>72.309090909089718</c:v>
                </c:pt>
                <c:pt idx="15">
                  <c:v>66.436363636363239</c:v>
                </c:pt>
                <c:pt idx="16">
                  <c:v>60.563636363636761</c:v>
                </c:pt>
                <c:pt idx="17">
                  <c:v>54.690909090908463</c:v>
                </c:pt>
                <c:pt idx="18">
                  <c:v>48.818181818181984</c:v>
                </c:pt>
                <c:pt idx="19">
                  <c:v>42.945454545453686</c:v>
                </c:pt>
                <c:pt idx="20">
                  <c:v>37.072727272727207</c:v>
                </c:pt>
                <c:pt idx="21">
                  <c:v>31.199999999998909</c:v>
                </c:pt>
                <c:pt idx="22">
                  <c:v>25.32727272727243</c:v>
                </c:pt>
                <c:pt idx="23">
                  <c:v>19.454545454545951</c:v>
                </c:pt>
                <c:pt idx="24">
                  <c:v>13.581818181817653</c:v>
                </c:pt>
                <c:pt idx="25">
                  <c:v>7.7090909090911737</c:v>
                </c:pt>
                <c:pt idx="26">
                  <c:v>1.8363636363628757</c:v>
                </c:pt>
                <c:pt idx="27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C308-4BE7-8820-EEF96ADF5F4E}"/>
            </c:ext>
          </c:extLst>
        </c:ser>
        <c:ser>
          <c:idx val="10"/>
          <c:order val="10"/>
          <c:tx>
            <c:strRef>
              <c:f>'Forecast 2019'!$T$2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2019'!$T$3:$T$68</c:f>
              <c:numCache>
                <c:formatCode>0</c:formatCode>
                <c:ptCount val="66"/>
                <c:pt idx="0">
                  <c:v>446</c:v>
                </c:pt>
                <c:pt idx="1">
                  <c:v>404</c:v>
                </c:pt>
                <c:pt idx="2">
                  <c:v>350</c:v>
                </c:pt>
                <c:pt idx="3">
                  <c:v>277</c:v>
                </c:pt>
                <c:pt idx="4">
                  <c:v>263</c:v>
                </c:pt>
                <c:pt idx="5">
                  <c:v>304</c:v>
                </c:pt>
                <c:pt idx="6">
                  <c:v>243</c:v>
                </c:pt>
                <c:pt idx="7">
                  <c:v>270</c:v>
                </c:pt>
                <c:pt idx="8">
                  <c:v>211</c:v>
                </c:pt>
                <c:pt idx="9">
                  <c:v>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8-4BE7-8820-EEF96ADF5F4E}"/>
            </c:ext>
          </c:extLst>
        </c:ser>
        <c:ser>
          <c:idx val="11"/>
          <c:order val="11"/>
          <c:tx>
            <c:strRef>
              <c:f>'Forecast 2019'!$U$2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rgbClr val="FFAFA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AFAF"/>
              </a:solidFill>
              <a:ln w="9525">
                <a:solidFill>
                  <a:srgbClr val="FFAFAF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2019'!$U$3:$U$68</c:f>
              <c:numCache>
                <c:formatCode>0</c:formatCode>
                <c:ptCount val="66"/>
                <c:pt idx="9">
                  <c:v>184</c:v>
                </c:pt>
                <c:pt idx="10">
                  <c:v>156.19999999999709</c:v>
                </c:pt>
                <c:pt idx="11">
                  <c:v>130.92727272727643</c:v>
                </c:pt>
                <c:pt idx="12">
                  <c:v>105.6545454545485</c:v>
                </c:pt>
                <c:pt idx="13">
                  <c:v>80.381818181820563</c:v>
                </c:pt>
                <c:pt idx="14">
                  <c:v>55.109090909092629</c:v>
                </c:pt>
                <c:pt idx="15">
                  <c:v>29.836363636364695</c:v>
                </c:pt>
                <c:pt idx="16">
                  <c:v>4.5636363636367605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8-4BE7-8820-EEF96ADF5F4E}"/>
            </c:ext>
          </c:extLst>
        </c:ser>
        <c:ser>
          <c:idx val="12"/>
          <c:order val="12"/>
          <c:tx>
            <c:strRef>
              <c:f>'Forecast 2019'!$W$2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rgbClr val="15D8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15D8FF"/>
              </a:solidFill>
              <a:ln w="9525">
                <a:solidFill>
                  <a:srgbClr val="15D8FF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2019'!$W$3:$W$68</c:f>
              <c:numCache>
                <c:formatCode>0</c:formatCode>
                <c:ptCount val="66"/>
                <c:pt idx="0">
                  <c:v>121</c:v>
                </c:pt>
                <c:pt idx="1">
                  <c:v>150</c:v>
                </c:pt>
                <c:pt idx="2">
                  <c:v>113</c:v>
                </c:pt>
                <c:pt idx="3">
                  <c:v>113</c:v>
                </c:pt>
                <c:pt idx="4">
                  <c:v>118</c:v>
                </c:pt>
                <c:pt idx="5">
                  <c:v>132</c:v>
                </c:pt>
                <c:pt idx="6">
                  <c:v>106</c:v>
                </c:pt>
                <c:pt idx="7">
                  <c:v>95</c:v>
                </c:pt>
                <c:pt idx="8">
                  <c:v>123</c:v>
                </c:pt>
                <c:pt idx="9">
                  <c:v>95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308-4BE7-8820-EEF96ADF5F4E}"/>
            </c:ext>
          </c:extLst>
        </c:ser>
        <c:ser>
          <c:idx val="13"/>
          <c:order val="13"/>
          <c:tx>
            <c:strRef>
              <c:f>'Forecast 2019'!$X$2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rgbClr val="A3F0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3F0FF"/>
              </a:solidFill>
              <a:ln w="9525">
                <a:solidFill>
                  <a:srgbClr val="A3F0FF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2019'!$X$3:$X$68</c:f>
              <c:numCache>
                <c:formatCode>0</c:formatCode>
                <c:ptCount val="66"/>
                <c:pt idx="9">
                  <c:v>95</c:v>
                </c:pt>
                <c:pt idx="10">
                  <c:v>99.266666666666424</c:v>
                </c:pt>
                <c:pt idx="11">
                  <c:v>96.11515151515141</c:v>
                </c:pt>
                <c:pt idx="12">
                  <c:v>92.963636363636397</c:v>
                </c:pt>
                <c:pt idx="13">
                  <c:v>89.812121212121383</c:v>
                </c:pt>
                <c:pt idx="14">
                  <c:v>86.660606060606369</c:v>
                </c:pt>
                <c:pt idx="15">
                  <c:v>83.509090909090446</c:v>
                </c:pt>
                <c:pt idx="16">
                  <c:v>80.357575757575432</c:v>
                </c:pt>
                <c:pt idx="17">
                  <c:v>77.206060606060419</c:v>
                </c:pt>
                <c:pt idx="18">
                  <c:v>74.054545454545405</c:v>
                </c:pt>
                <c:pt idx="19">
                  <c:v>70.903030303030391</c:v>
                </c:pt>
                <c:pt idx="20">
                  <c:v>67.751515151515378</c:v>
                </c:pt>
                <c:pt idx="21">
                  <c:v>64.600000000000364</c:v>
                </c:pt>
                <c:pt idx="22">
                  <c:v>61.448484848484441</c:v>
                </c:pt>
                <c:pt idx="23">
                  <c:v>58.296969696969427</c:v>
                </c:pt>
                <c:pt idx="24">
                  <c:v>55.145454545454413</c:v>
                </c:pt>
                <c:pt idx="25">
                  <c:v>51.993939393939399</c:v>
                </c:pt>
                <c:pt idx="26">
                  <c:v>48.842424242424386</c:v>
                </c:pt>
                <c:pt idx="27">
                  <c:v>45.690909090909372</c:v>
                </c:pt>
                <c:pt idx="28">
                  <c:v>42.539393939394358</c:v>
                </c:pt>
                <c:pt idx="29">
                  <c:v>39.387878787878435</c:v>
                </c:pt>
                <c:pt idx="30">
                  <c:v>36.236363636363421</c:v>
                </c:pt>
                <c:pt idx="31">
                  <c:v>33.084848484848408</c:v>
                </c:pt>
                <c:pt idx="32">
                  <c:v>29.933333333333394</c:v>
                </c:pt>
                <c:pt idx="33">
                  <c:v>26.78181818181838</c:v>
                </c:pt>
                <c:pt idx="34">
                  <c:v>23.630303030303367</c:v>
                </c:pt>
                <c:pt idx="35">
                  <c:v>20.478787878787443</c:v>
                </c:pt>
                <c:pt idx="36">
                  <c:v>17.32727272727243</c:v>
                </c:pt>
                <c:pt idx="37">
                  <c:v>14.175757575757416</c:v>
                </c:pt>
                <c:pt idx="38">
                  <c:v>11.024242424242402</c:v>
                </c:pt>
                <c:pt idx="39">
                  <c:v>7.8727272727273885</c:v>
                </c:pt>
                <c:pt idx="40">
                  <c:v>4.7212121212123748</c:v>
                </c:pt>
                <c:pt idx="41">
                  <c:v>1.5696969696973611</c:v>
                </c:pt>
                <c:pt idx="42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C308-4BE7-8820-EEF96ADF5F4E}"/>
            </c:ext>
          </c:extLst>
        </c:ser>
        <c:ser>
          <c:idx val="14"/>
          <c:order val="14"/>
          <c:tx>
            <c:strRef>
              <c:f>'Forecast 2019'!$Z$2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2019'!$Z$3:$Z$68</c:f>
              <c:numCache>
                <c:formatCode>0</c:formatCode>
                <c:ptCount val="66"/>
                <c:pt idx="0">
                  <c:v>338</c:v>
                </c:pt>
                <c:pt idx="1">
                  <c:v>365</c:v>
                </c:pt>
                <c:pt idx="2">
                  <c:v>299</c:v>
                </c:pt>
                <c:pt idx="3">
                  <c:v>270</c:v>
                </c:pt>
                <c:pt idx="4">
                  <c:v>280</c:v>
                </c:pt>
                <c:pt idx="5">
                  <c:v>344</c:v>
                </c:pt>
                <c:pt idx="6">
                  <c:v>296</c:v>
                </c:pt>
                <c:pt idx="7">
                  <c:v>317</c:v>
                </c:pt>
                <c:pt idx="8">
                  <c:v>323</c:v>
                </c:pt>
                <c:pt idx="9">
                  <c:v>347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C308-4BE7-8820-EEF96ADF5F4E}"/>
            </c:ext>
          </c:extLst>
        </c:ser>
        <c:ser>
          <c:idx val="15"/>
          <c:order val="15"/>
          <c:tx>
            <c:strRef>
              <c:f>'Forecast 2019'!$AA$2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rgbClr val="B2B2B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2B2B2"/>
              </a:solidFill>
              <a:ln w="9525">
                <a:solidFill>
                  <a:srgbClr val="B2B2B2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2019'!$AA$3:$AA$68</c:f>
              <c:numCache>
                <c:formatCode>0</c:formatCode>
                <c:ptCount val="66"/>
                <c:pt idx="9">
                  <c:v>347</c:v>
                </c:pt>
                <c:pt idx="10">
                  <c:v>318.5333333333333</c:v>
                </c:pt>
                <c:pt idx="11">
                  <c:v>318.64848484848483</c:v>
                </c:pt>
                <c:pt idx="12">
                  <c:v>318.76363636363635</c:v>
                </c:pt>
                <c:pt idx="13">
                  <c:v>318.87878787878788</c:v>
                </c:pt>
                <c:pt idx="14">
                  <c:v>318.9939393939394</c:v>
                </c:pt>
                <c:pt idx="15">
                  <c:v>319.10909090909087</c:v>
                </c:pt>
                <c:pt idx="16">
                  <c:v>319.22424242424239</c:v>
                </c:pt>
                <c:pt idx="17">
                  <c:v>319.33939393939391</c:v>
                </c:pt>
                <c:pt idx="18">
                  <c:v>319.45454545454538</c:v>
                </c:pt>
                <c:pt idx="19">
                  <c:v>319.56969696969691</c:v>
                </c:pt>
                <c:pt idx="20">
                  <c:v>319.68484848484843</c:v>
                </c:pt>
                <c:pt idx="21">
                  <c:v>319.79999999999995</c:v>
                </c:pt>
                <c:pt idx="22">
                  <c:v>319.91515151515148</c:v>
                </c:pt>
                <c:pt idx="23">
                  <c:v>320.030303030303</c:v>
                </c:pt>
                <c:pt idx="24">
                  <c:v>320.14545454545453</c:v>
                </c:pt>
                <c:pt idx="25">
                  <c:v>320.26060606060605</c:v>
                </c:pt>
                <c:pt idx="26">
                  <c:v>320.37575757575758</c:v>
                </c:pt>
                <c:pt idx="27">
                  <c:v>320.49090909090904</c:v>
                </c:pt>
                <c:pt idx="28">
                  <c:v>320.60606060606057</c:v>
                </c:pt>
                <c:pt idx="29">
                  <c:v>320.72121212121209</c:v>
                </c:pt>
                <c:pt idx="30">
                  <c:v>320.83636363636361</c:v>
                </c:pt>
                <c:pt idx="31">
                  <c:v>320.95151515151508</c:v>
                </c:pt>
                <c:pt idx="32">
                  <c:v>321.06666666666661</c:v>
                </c:pt>
                <c:pt idx="33">
                  <c:v>321.18181818181813</c:v>
                </c:pt>
                <c:pt idx="34">
                  <c:v>321.29696969696965</c:v>
                </c:pt>
                <c:pt idx="35">
                  <c:v>321.41212121212118</c:v>
                </c:pt>
                <c:pt idx="36">
                  <c:v>321.5272727272727</c:v>
                </c:pt>
                <c:pt idx="37">
                  <c:v>321.64242424242423</c:v>
                </c:pt>
                <c:pt idx="38">
                  <c:v>321.75757575757575</c:v>
                </c:pt>
                <c:pt idx="39">
                  <c:v>321.87272727272727</c:v>
                </c:pt>
                <c:pt idx="40">
                  <c:v>321.98787878787874</c:v>
                </c:pt>
                <c:pt idx="41">
                  <c:v>322.10303030303027</c:v>
                </c:pt>
                <c:pt idx="42">
                  <c:v>322.21818181818179</c:v>
                </c:pt>
                <c:pt idx="43">
                  <c:v>322.33333333333326</c:v>
                </c:pt>
                <c:pt idx="44">
                  <c:v>322.44848484848478</c:v>
                </c:pt>
                <c:pt idx="45">
                  <c:v>322.56363636363631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C308-4BE7-8820-EEF96ADF5F4E}"/>
            </c:ext>
          </c:extLst>
        </c:ser>
        <c:ser>
          <c:idx val="16"/>
          <c:order val="16"/>
          <c:tx>
            <c:strRef>
              <c:f>'Forecast 2019'!$AC$2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rgbClr val="FC3EC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C3ECA"/>
              </a:solidFill>
              <a:ln w="9525">
                <a:solidFill>
                  <a:srgbClr val="FC3ECA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2019'!$AC$3:$AC$68</c:f>
              <c:numCache>
                <c:formatCode>0</c:formatCode>
                <c:ptCount val="66"/>
                <c:pt idx="0">
                  <c:v>381</c:v>
                </c:pt>
                <c:pt idx="1">
                  <c:v>297</c:v>
                </c:pt>
                <c:pt idx="2">
                  <c:v>276</c:v>
                </c:pt>
                <c:pt idx="3">
                  <c:v>269</c:v>
                </c:pt>
                <c:pt idx="4">
                  <c:v>272</c:v>
                </c:pt>
                <c:pt idx="5">
                  <c:v>281</c:v>
                </c:pt>
                <c:pt idx="6">
                  <c:v>236</c:v>
                </c:pt>
                <c:pt idx="7">
                  <c:v>241</c:v>
                </c:pt>
                <c:pt idx="8">
                  <c:v>235</c:v>
                </c:pt>
                <c:pt idx="9">
                  <c:v>227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C308-4BE7-8820-EEF96ADF5F4E}"/>
            </c:ext>
          </c:extLst>
        </c:ser>
        <c:ser>
          <c:idx val="17"/>
          <c:order val="17"/>
          <c:tx>
            <c:strRef>
              <c:f>'Forecast 2019'!$AD$2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rgbClr val="FEA4E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A4E6"/>
              </a:solidFill>
              <a:ln w="9525">
                <a:solidFill>
                  <a:srgbClr val="FEA4E6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2019'!$AD$3:$AD$68</c:f>
              <c:numCache>
                <c:formatCode>0</c:formatCode>
                <c:ptCount val="66"/>
                <c:pt idx="9">
                  <c:v>227</c:v>
                </c:pt>
                <c:pt idx="10">
                  <c:v>202</c:v>
                </c:pt>
                <c:pt idx="11">
                  <c:v>189.36363636363967</c:v>
                </c:pt>
                <c:pt idx="12">
                  <c:v>176.7272727272757</c:v>
                </c:pt>
                <c:pt idx="13">
                  <c:v>164.09090909091174</c:v>
                </c:pt>
                <c:pt idx="14">
                  <c:v>151.45454545454777</c:v>
                </c:pt>
                <c:pt idx="15">
                  <c:v>138.8181818181838</c:v>
                </c:pt>
                <c:pt idx="16">
                  <c:v>126.18181818181984</c:v>
                </c:pt>
                <c:pt idx="17">
                  <c:v>113.54545454545587</c:v>
                </c:pt>
                <c:pt idx="18">
                  <c:v>100.9090909090919</c:v>
                </c:pt>
                <c:pt idx="19">
                  <c:v>88.272727272727934</c:v>
                </c:pt>
                <c:pt idx="20">
                  <c:v>75.636363636363967</c:v>
                </c:pt>
                <c:pt idx="21">
                  <c:v>63</c:v>
                </c:pt>
                <c:pt idx="22">
                  <c:v>50.363636363639671</c:v>
                </c:pt>
                <c:pt idx="23">
                  <c:v>37.727272727275704</c:v>
                </c:pt>
                <c:pt idx="24">
                  <c:v>25.090909090911737</c:v>
                </c:pt>
                <c:pt idx="25">
                  <c:v>12.45454545454777</c:v>
                </c:pt>
                <c:pt idx="26">
                  <c:v>-0.18181818181619747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C308-4BE7-8820-EEF96ADF5F4E}"/>
            </c:ext>
          </c:extLst>
        </c:ser>
        <c:ser>
          <c:idx val="18"/>
          <c:order val="18"/>
          <c:tx>
            <c:strRef>
              <c:f>'Forecast 2019'!$AF$2</c:f>
              <c:strCache>
                <c:ptCount val="1"/>
                <c:pt idx="0">
                  <c:v>Actual 
data</c:v>
                </c:pt>
              </c:strCache>
            </c:strRef>
          </c:tx>
          <c:spPr>
            <a:ln w="19050" cap="rnd">
              <a:solidFill>
                <a:srgbClr val="0BE94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BE940"/>
              </a:solidFill>
              <a:ln w="9525">
                <a:solidFill>
                  <a:srgbClr val="0BE940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2019'!$AF$3:$AF$68</c:f>
              <c:numCache>
                <c:formatCode>0</c:formatCode>
                <c:ptCount val="66"/>
                <c:pt idx="0">
                  <c:v>96</c:v>
                </c:pt>
                <c:pt idx="1">
                  <c:v>81</c:v>
                </c:pt>
                <c:pt idx="2">
                  <c:v>65</c:v>
                </c:pt>
                <c:pt idx="3">
                  <c:v>55</c:v>
                </c:pt>
                <c:pt idx="4">
                  <c:v>81</c:v>
                </c:pt>
                <c:pt idx="5">
                  <c:v>86</c:v>
                </c:pt>
                <c:pt idx="6">
                  <c:v>83</c:v>
                </c:pt>
                <c:pt idx="7">
                  <c:v>80</c:v>
                </c:pt>
                <c:pt idx="8">
                  <c:v>79</c:v>
                </c:pt>
                <c:pt idx="9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B3-4F52-A32B-17EAAE40D0C0}"/>
            </c:ext>
          </c:extLst>
        </c:ser>
        <c:ser>
          <c:idx val="19"/>
          <c:order val="19"/>
          <c:tx>
            <c:strRef>
              <c:f>'Forecast 2019'!$AG$2</c:f>
              <c:strCache>
                <c:ptCount val="1"/>
                <c:pt idx="0">
                  <c:v>Yearly 
forecast</c:v>
                </c:pt>
              </c:strCache>
            </c:strRef>
          </c:tx>
          <c:spPr>
            <a:ln w="19050" cap="rnd">
              <a:solidFill>
                <a:srgbClr val="94FAA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4FAAC"/>
              </a:solidFill>
              <a:ln w="9525">
                <a:solidFill>
                  <a:srgbClr val="94FAAC"/>
                </a:solidFill>
              </a:ln>
              <a:effectLst/>
            </c:spPr>
          </c:marker>
          <c:xVal>
            <c:numRef>
              <c:f>'Forecast 2019'!$A$3:$A$68</c:f>
              <c:numCache>
                <c:formatCode>0</c:formatCode>
                <c:ptCount val="6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  <c:pt idx="41">
                  <c:v>2051</c:v>
                </c:pt>
                <c:pt idx="42">
                  <c:v>2052</c:v>
                </c:pt>
                <c:pt idx="43">
                  <c:v>2053</c:v>
                </c:pt>
                <c:pt idx="44">
                  <c:v>2054</c:v>
                </c:pt>
                <c:pt idx="45">
                  <c:v>2055</c:v>
                </c:pt>
                <c:pt idx="46">
                  <c:v>2056</c:v>
                </c:pt>
                <c:pt idx="47">
                  <c:v>2057</c:v>
                </c:pt>
                <c:pt idx="48">
                  <c:v>2058</c:v>
                </c:pt>
                <c:pt idx="49">
                  <c:v>2059</c:v>
                </c:pt>
                <c:pt idx="50">
                  <c:v>2060</c:v>
                </c:pt>
                <c:pt idx="51">
                  <c:v>2061</c:v>
                </c:pt>
                <c:pt idx="52">
                  <c:v>2062</c:v>
                </c:pt>
                <c:pt idx="53">
                  <c:v>2063</c:v>
                </c:pt>
                <c:pt idx="54">
                  <c:v>2064</c:v>
                </c:pt>
                <c:pt idx="55">
                  <c:v>2065</c:v>
                </c:pt>
                <c:pt idx="56">
                  <c:v>2066</c:v>
                </c:pt>
                <c:pt idx="57">
                  <c:v>2067</c:v>
                </c:pt>
                <c:pt idx="58">
                  <c:v>2068</c:v>
                </c:pt>
                <c:pt idx="59">
                  <c:v>2069</c:v>
                </c:pt>
                <c:pt idx="60">
                  <c:v>2070</c:v>
                </c:pt>
                <c:pt idx="61">
                  <c:v>2071</c:v>
                </c:pt>
                <c:pt idx="62">
                  <c:v>2072</c:v>
                </c:pt>
                <c:pt idx="63">
                  <c:v>2073</c:v>
                </c:pt>
                <c:pt idx="64">
                  <c:v>2074</c:v>
                </c:pt>
                <c:pt idx="65">
                  <c:v>2075</c:v>
                </c:pt>
              </c:numCache>
            </c:numRef>
          </c:xVal>
          <c:yVal>
            <c:numRef>
              <c:f>'Forecast 2019'!$AG$3:$AG$68</c:f>
              <c:numCache>
                <c:formatCode>0</c:formatCode>
                <c:ptCount val="66"/>
                <c:pt idx="9">
                  <c:v>84</c:v>
                </c:pt>
                <c:pt idx="10">
                  <c:v>80.399999999999977</c:v>
                </c:pt>
                <c:pt idx="11">
                  <c:v>80.654545454545428</c:v>
                </c:pt>
                <c:pt idx="12">
                  <c:v>80.909090909090878</c:v>
                </c:pt>
                <c:pt idx="13">
                  <c:v>81.163636363636328</c:v>
                </c:pt>
                <c:pt idx="14">
                  <c:v>81.418181818181779</c:v>
                </c:pt>
                <c:pt idx="15">
                  <c:v>81.672727272727229</c:v>
                </c:pt>
                <c:pt idx="16">
                  <c:v>81.92727272727268</c:v>
                </c:pt>
                <c:pt idx="17">
                  <c:v>82.18181818181813</c:v>
                </c:pt>
                <c:pt idx="18">
                  <c:v>82.436363636363581</c:v>
                </c:pt>
                <c:pt idx="19">
                  <c:v>82.690909090909031</c:v>
                </c:pt>
                <c:pt idx="20">
                  <c:v>82.945454545454481</c:v>
                </c:pt>
                <c:pt idx="21">
                  <c:v>83.199999999999932</c:v>
                </c:pt>
                <c:pt idx="22">
                  <c:v>83.454545454545382</c:v>
                </c:pt>
                <c:pt idx="23">
                  <c:v>83.709090909090833</c:v>
                </c:pt>
                <c:pt idx="24">
                  <c:v>83.963636363636283</c:v>
                </c:pt>
                <c:pt idx="25">
                  <c:v>84.218181818181847</c:v>
                </c:pt>
                <c:pt idx="26">
                  <c:v>84.472727272727298</c:v>
                </c:pt>
                <c:pt idx="27">
                  <c:v>84.727272727272748</c:v>
                </c:pt>
                <c:pt idx="28">
                  <c:v>84.981818181818198</c:v>
                </c:pt>
                <c:pt idx="29">
                  <c:v>85.236363636363649</c:v>
                </c:pt>
                <c:pt idx="30">
                  <c:v>85.490909090909099</c:v>
                </c:pt>
                <c:pt idx="31">
                  <c:v>85.74545454545455</c:v>
                </c:pt>
                <c:pt idx="32">
                  <c:v>86</c:v>
                </c:pt>
                <c:pt idx="33">
                  <c:v>86.25454545454545</c:v>
                </c:pt>
                <c:pt idx="34">
                  <c:v>86.509090909090901</c:v>
                </c:pt>
                <c:pt idx="35">
                  <c:v>86.763636363636351</c:v>
                </c:pt>
                <c:pt idx="36">
                  <c:v>87.018181818181802</c:v>
                </c:pt>
                <c:pt idx="37">
                  <c:v>87.272727272727252</c:v>
                </c:pt>
                <c:pt idx="38">
                  <c:v>87.527272727272702</c:v>
                </c:pt>
                <c:pt idx="39">
                  <c:v>87.781818181818153</c:v>
                </c:pt>
                <c:pt idx="40">
                  <c:v>88.036363636363603</c:v>
                </c:pt>
                <c:pt idx="41">
                  <c:v>88.290909090909054</c:v>
                </c:pt>
                <c:pt idx="42">
                  <c:v>88.545454545454504</c:v>
                </c:pt>
                <c:pt idx="43">
                  <c:v>88.799999999999955</c:v>
                </c:pt>
                <c:pt idx="44">
                  <c:v>89.054545454545405</c:v>
                </c:pt>
                <c:pt idx="45">
                  <c:v>89.309090909090855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B3-4F52-A32B-17EAAE40D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192543"/>
        <c:axId val="1674171743"/>
        <c:extLst/>
      </c:scatterChart>
      <c:valAx>
        <c:axId val="1674192543"/>
        <c:scaling>
          <c:orientation val="minMax"/>
          <c:max val="2052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171743"/>
        <c:crosses val="autoZero"/>
        <c:crossBetween val="midCat"/>
      </c:valAx>
      <c:valAx>
        <c:axId val="16741717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fatal accidents at work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192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Variable X 1 Courbe de régression</a:t>
            </a:r>
          </a:p>
        </c:rich>
      </c:tx>
      <c:layout>
        <c:manualLayout>
          <c:xMode val="edge"/>
          <c:yMode val="edge"/>
          <c:x val="0.25680293489406913"/>
          <c:y val="1.0695187165775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'Forecast 2019'!$A$4:$A$12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'Forecast 2019'!$B$4:$B$12</c:f>
              <c:numCache>
                <c:formatCode>0</c:formatCode>
                <c:ptCount val="9"/>
                <c:pt idx="0">
                  <c:v>3947</c:v>
                </c:pt>
                <c:pt idx="1">
                  <c:v>3757</c:v>
                </c:pt>
                <c:pt idx="2">
                  <c:v>3408</c:v>
                </c:pt>
                <c:pt idx="3">
                  <c:v>3562</c:v>
                </c:pt>
                <c:pt idx="4">
                  <c:v>3643</c:v>
                </c:pt>
                <c:pt idx="5">
                  <c:v>3336</c:v>
                </c:pt>
                <c:pt idx="6">
                  <c:v>3272</c:v>
                </c:pt>
                <c:pt idx="7">
                  <c:v>3332</c:v>
                </c:pt>
                <c:pt idx="8">
                  <c:v>3408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B5-47A8-B809-E5238F9BEFF6}"/>
            </c:ext>
          </c:extLst>
        </c:ser>
        <c:ser>
          <c:idx val="1"/>
          <c:order val="1"/>
          <c:tx>
            <c:v>Prévisions pour Y</c:v>
          </c:tx>
          <c:spPr>
            <a:ln w="19050">
              <a:noFill/>
            </a:ln>
          </c:spPr>
          <c:xVal>
            <c:numRef>
              <c:f>'Forecast 2019'!$A$4:$A$12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'Regression model for EU27 (2019'!$B$25:$B$33</c:f>
              <c:numCache>
                <c:formatCode>General</c:formatCode>
                <c:ptCount val="9"/>
                <c:pt idx="0">
                  <c:v>3780.2666666666628</c:v>
                </c:pt>
                <c:pt idx="1">
                  <c:v>3714.7833333333256</c:v>
                </c:pt>
                <c:pt idx="2">
                  <c:v>3649.2999999999884</c:v>
                </c:pt>
                <c:pt idx="3">
                  <c:v>3583.8166666666511</c:v>
                </c:pt>
                <c:pt idx="4">
                  <c:v>3518.333333333343</c:v>
                </c:pt>
                <c:pt idx="5">
                  <c:v>3452.8500000000058</c:v>
                </c:pt>
                <c:pt idx="6">
                  <c:v>3387.3666666666686</c:v>
                </c:pt>
                <c:pt idx="7">
                  <c:v>3321.8833333333314</c:v>
                </c:pt>
                <c:pt idx="8">
                  <c:v>3256.3999999999942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B5-47A8-B809-E5238F9BE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353871"/>
        <c:axId val="1508340559"/>
      </c:scatterChart>
      <c:valAx>
        <c:axId val="15083538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Variable X 1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08340559"/>
        <c:crosses val="autoZero"/>
        <c:crossBetween val="midCat"/>
      </c:valAx>
      <c:valAx>
        <c:axId val="150834055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08353871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68750</xdr:colOff>
      <xdr:row>5</xdr:row>
      <xdr:rowOff>18439</xdr:rowOff>
    </xdr:from>
    <xdr:to>
      <xdr:col>12</xdr:col>
      <xdr:colOff>217609</xdr:colOff>
      <xdr:row>21</xdr:row>
      <xdr:rowOff>102577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7BAC28-219A-4CDC-8522-38A6A281E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9525</xdr:rowOff>
    </xdr:from>
    <xdr:to>
      <xdr:col>12</xdr:col>
      <xdr:colOff>514350</xdr:colOff>
      <xdr:row>56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DD02AA-3729-4D0B-9A3D-01A093A32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533400</xdr:colOff>
      <xdr:row>26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166C5DB-C3F2-44AB-A8DF-54789244C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26</xdr:row>
      <xdr:rowOff>104775</xdr:rowOff>
    </xdr:from>
    <xdr:to>
      <xdr:col>11</xdr:col>
      <xdr:colOff>666708</xdr:colOff>
      <xdr:row>30</xdr:row>
      <xdr:rowOff>57357</xdr:rowOff>
    </xdr:to>
    <xdr:grpSp>
      <xdr:nvGrpSpPr>
        <xdr:cNvPr id="120" name="Groupe 119">
          <a:extLst>
            <a:ext uri="{FF2B5EF4-FFF2-40B4-BE49-F238E27FC236}">
              <a16:creationId xmlns:a16="http://schemas.microsoft.com/office/drawing/2014/main" id="{BB1AC1E8-4919-47BD-8664-3F3A5C6B1767}"/>
            </a:ext>
          </a:extLst>
        </xdr:cNvPr>
        <xdr:cNvGrpSpPr/>
      </xdr:nvGrpSpPr>
      <xdr:grpSpPr>
        <a:xfrm>
          <a:off x="1438275" y="5057775"/>
          <a:ext cx="7610433" cy="714582"/>
          <a:chOff x="285336" y="444342"/>
          <a:chExt cx="7610433" cy="714582"/>
        </a:xfrm>
      </xdr:grpSpPr>
      <xdr:grpSp>
        <xdr:nvGrpSpPr>
          <xdr:cNvPr id="121" name="Groupe 120">
            <a:extLst>
              <a:ext uri="{FF2B5EF4-FFF2-40B4-BE49-F238E27FC236}">
                <a16:creationId xmlns:a16="http://schemas.microsoft.com/office/drawing/2014/main" id="{794CE69C-6E53-4043-BA1A-2F88B305AD12}"/>
              </a:ext>
            </a:extLst>
          </xdr:cNvPr>
          <xdr:cNvGrpSpPr/>
        </xdr:nvGrpSpPr>
        <xdr:grpSpPr>
          <a:xfrm>
            <a:off x="285336" y="444342"/>
            <a:ext cx="7610433" cy="694326"/>
            <a:chOff x="285336" y="444342"/>
            <a:chExt cx="7610433" cy="694326"/>
          </a:xfrm>
        </xdr:grpSpPr>
        <xdr:sp macro="" textlink="">
          <xdr:nvSpPr>
            <xdr:cNvPr id="125" name="Rectangle 124">
              <a:extLst>
                <a:ext uri="{FF2B5EF4-FFF2-40B4-BE49-F238E27FC236}">
                  <a16:creationId xmlns:a16="http://schemas.microsoft.com/office/drawing/2014/main" id="{FCF7C650-54E9-4DB9-AA1F-7C0BC74E156C}"/>
                </a:ext>
              </a:extLst>
            </xdr:cNvPr>
            <xdr:cNvSpPr/>
          </xdr:nvSpPr>
          <xdr:spPr>
            <a:xfrm>
              <a:off x="285336" y="457611"/>
              <a:ext cx="7524708" cy="68105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grpSp>
          <xdr:nvGrpSpPr>
            <xdr:cNvPr id="126" name="Groupe 125">
              <a:extLst>
                <a:ext uri="{FF2B5EF4-FFF2-40B4-BE49-F238E27FC236}">
                  <a16:creationId xmlns:a16="http://schemas.microsoft.com/office/drawing/2014/main" id="{3124BEF7-90CE-4EB1-B8CA-97B2103EF2F1}"/>
                </a:ext>
              </a:extLst>
            </xdr:cNvPr>
            <xdr:cNvGrpSpPr/>
          </xdr:nvGrpSpPr>
          <xdr:grpSpPr>
            <a:xfrm>
              <a:off x="371061" y="444342"/>
              <a:ext cx="7524708" cy="685717"/>
              <a:chOff x="371061" y="444342"/>
              <a:chExt cx="7524708" cy="685717"/>
            </a:xfrm>
          </xdr:grpSpPr>
          <xdr:grpSp>
            <xdr:nvGrpSpPr>
              <xdr:cNvPr id="127" name="Groupe 126">
                <a:extLst>
                  <a:ext uri="{FF2B5EF4-FFF2-40B4-BE49-F238E27FC236}">
                    <a16:creationId xmlns:a16="http://schemas.microsoft.com/office/drawing/2014/main" id="{301CDABB-8939-4282-A2A4-B6050F36A203}"/>
                  </a:ext>
                </a:extLst>
              </xdr:cNvPr>
              <xdr:cNvGrpSpPr/>
            </xdr:nvGrpSpPr>
            <xdr:grpSpPr>
              <a:xfrm>
                <a:off x="371061" y="583096"/>
                <a:ext cx="424070" cy="108000"/>
                <a:chOff x="371061" y="583096"/>
                <a:chExt cx="424070" cy="108000"/>
              </a:xfrm>
            </xdr:grpSpPr>
            <xdr:cxnSp macro="">
              <xdr:nvCxnSpPr>
                <xdr:cNvPr id="161" name="Connecteur droit 160">
                  <a:extLst>
                    <a:ext uri="{FF2B5EF4-FFF2-40B4-BE49-F238E27FC236}">
                      <a16:creationId xmlns:a16="http://schemas.microsoft.com/office/drawing/2014/main" id="{AC2E7265-181F-41EC-80EC-DE81083C8F92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ln w="38100">
                  <a:solidFill>
                    <a:schemeClr val="accent6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62" name="Ellipse 161">
                  <a:extLst>
                    <a:ext uri="{FF2B5EF4-FFF2-40B4-BE49-F238E27FC236}">
                      <a16:creationId xmlns:a16="http://schemas.microsoft.com/office/drawing/2014/main" id="{C4EC8269-6C6E-40C0-A1E7-1E47A1A5FAD8}"/>
                    </a:ext>
                  </a:extLst>
                </xdr:cNvPr>
                <xdr:cNvSpPr/>
              </xdr:nvSpPr>
              <xdr:spPr>
                <a:xfrm>
                  <a:off x="529096" y="583096"/>
                  <a:ext cx="108000" cy="108000"/>
                </a:xfrm>
                <a:prstGeom prst="ellipse">
                  <a:avLst/>
                </a:prstGeom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28" name="Groupe 127">
                <a:extLst>
                  <a:ext uri="{FF2B5EF4-FFF2-40B4-BE49-F238E27FC236}">
                    <a16:creationId xmlns:a16="http://schemas.microsoft.com/office/drawing/2014/main" id="{924A87F7-E276-45AE-83D7-CBD5C37D722C}"/>
                  </a:ext>
                </a:extLst>
              </xdr:cNvPr>
              <xdr:cNvGrpSpPr/>
            </xdr:nvGrpSpPr>
            <xdr:grpSpPr>
              <a:xfrm>
                <a:off x="371061" y="894522"/>
                <a:ext cx="424070" cy="108000"/>
                <a:chOff x="371061" y="569844"/>
                <a:chExt cx="424070" cy="108000"/>
              </a:xfrm>
              <a:solidFill>
                <a:schemeClr val="accent4"/>
              </a:solidFill>
            </xdr:grpSpPr>
            <xdr:cxnSp macro="">
              <xdr:nvCxnSpPr>
                <xdr:cNvPr id="159" name="Connecteur droit 158">
                  <a:extLst>
                    <a:ext uri="{FF2B5EF4-FFF2-40B4-BE49-F238E27FC236}">
                      <a16:creationId xmlns:a16="http://schemas.microsoft.com/office/drawing/2014/main" id="{4D0BD3BF-A000-469B-BAD9-52C75BA053EF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chemeClr val="accent4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60" name="Ellipse 159">
                  <a:extLst>
                    <a:ext uri="{FF2B5EF4-FFF2-40B4-BE49-F238E27FC236}">
                      <a16:creationId xmlns:a16="http://schemas.microsoft.com/office/drawing/2014/main" id="{97EA4896-1947-4F70-A356-5AFA4B112AFF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chemeClr val="accent4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29" name="Groupe 128">
                <a:extLst>
                  <a:ext uri="{FF2B5EF4-FFF2-40B4-BE49-F238E27FC236}">
                    <a16:creationId xmlns:a16="http://schemas.microsoft.com/office/drawing/2014/main" id="{F7E94A40-BEE0-497B-9D6B-7395AC42C71A}"/>
                  </a:ext>
                </a:extLst>
              </xdr:cNvPr>
              <xdr:cNvGrpSpPr/>
            </xdr:nvGrpSpPr>
            <xdr:grpSpPr>
              <a:xfrm>
                <a:off x="1768751" y="906782"/>
                <a:ext cx="424070" cy="108000"/>
                <a:chOff x="371061" y="569844"/>
                <a:chExt cx="424070" cy="108000"/>
              </a:xfrm>
              <a:solidFill>
                <a:srgbClr val="C00000"/>
              </a:solidFill>
            </xdr:grpSpPr>
            <xdr:cxnSp macro="">
              <xdr:nvCxnSpPr>
                <xdr:cNvPr id="157" name="Connecteur droit 156">
                  <a:extLst>
                    <a:ext uri="{FF2B5EF4-FFF2-40B4-BE49-F238E27FC236}">
                      <a16:creationId xmlns:a16="http://schemas.microsoft.com/office/drawing/2014/main" id="{0A0A9B85-E7B4-4EB9-988A-FFA9A6A57F43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rgbClr val="C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8" name="Ellipse 157">
                  <a:extLst>
                    <a:ext uri="{FF2B5EF4-FFF2-40B4-BE49-F238E27FC236}">
                      <a16:creationId xmlns:a16="http://schemas.microsoft.com/office/drawing/2014/main" id="{0E4C9D8F-B93F-485D-9F14-822E17E3B2FB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rgbClr val="C0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30" name="Groupe 129">
                <a:extLst>
                  <a:ext uri="{FF2B5EF4-FFF2-40B4-BE49-F238E27FC236}">
                    <a16:creationId xmlns:a16="http://schemas.microsoft.com/office/drawing/2014/main" id="{4347E75F-B8D7-4F1D-B0AA-A65FD55BE862}"/>
                  </a:ext>
                </a:extLst>
              </xdr:cNvPr>
              <xdr:cNvGrpSpPr/>
            </xdr:nvGrpSpPr>
            <xdr:grpSpPr>
              <a:xfrm>
                <a:off x="1768751" y="583096"/>
                <a:ext cx="424070" cy="108000"/>
                <a:chOff x="371061" y="569844"/>
                <a:chExt cx="424070" cy="108000"/>
              </a:xfrm>
              <a:solidFill>
                <a:schemeClr val="accent2"/>
              </a:solidFill>
            </xdr:grpSpPr>
            <xdr:cxnSp macro="">
              <xdr:nvCxnSpPr>
                <xdr:cNvPr id="155" name="Connecteur droit 154">
                  <a:extLst>
                    <a:ext uri="{FF2B5EF4-FFF2-40B4-BE49-F238E27FC236}">
                      <a16:creationId xmlns:a16="http://schemas.microsoft.com/office/drawing/2014/main" id="{262FC23B-2C6E-4AA7-A26B-C8C7BEFEA49D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chemeClr val="accent2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6" name="Ellipse 155">
                  <a:extLst>
                    <a:ext uri="{FF2B5EF4-FFF2-40B4-BE49-F238E27FC236}">
                      <a16:creationId xmlns:a16="http://schemas.microsoft.com/office/drawing/2014/main" id="{DD8250D3-0831-4CB1-98FC-64B2F79F6D1B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chemeClr val="accent2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31" name="Groupe 130">
                <a:extLst>
                  <a:ext uri="{FF2B5EF4-FFF2-40B4-BE49-F238E27FC236}">
                    <a16:creationId xmlns:a16="http://schemas.microsoft.com/office/drawing/2014/main" id="{3C38D831-4924-411B-A281-EA528531A3FA}"/>
                  </a:ext>
                </a:extLst>
              </xdr:cNvPr>
              <xdr:cNvGrpSpPr/>
            </xdr:nvGrpSpPr>
            <xdr:grpSpPr>
              <a:xfrm>
                <a:off x="3388666" y="595356"/>
                <a:ext cx="424070" cy="108000"/>
                <a:chOff x="371061" y="569844"/>
                <a:chExt cx="424070" cy="108000"/>
              </a:xfrm>
              <a:solidFill>
                <a:srgbClr val="FF00FF"/>
              </a:solidFill>
            </xdr:grpSpPr>
            <xdr:cxnSp macro="">
              <xdr:nvCxnSpPr>
                <xdr:cNvPr id="153" name="Connecteur droit 152">
                  <a:extLst>
                    <a:ext uri="{FF2B5EF4-FFF2-40B4-BE49-F238E27FC236}">
                      <a16:creationId xmlns:a16="http://schemas.microsoft.com/office/drawing/2014/main" id="{DE015684-67BB-4410-84E4-DB5CC9C4517B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rgbClr val="FF00FF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4" name="Ellipse 153">
                  <a:extLst>
                    <a:ext uri="{FF2B5EF4-FFF2-40B4-BE49-F238E27FC236}">
                      <a16:creationId xmlns:a16="http://schemas.microsoft.com/office/drawing/2014/main" id="{8178ADC9-11F9-4FC3-B925-DEB9A49991E6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rgbClr val="FF00FF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32" name="Groupe 131">
                <a:extLst>
                  <a:ext uri="{FF2B5EF4-FFF2-40B4-BE49-F238E27FC236}">
                    <a16:creationId xmlns:a16="http://schemas.microsoft.com/office/drawing/2014/main" id="{A02A35E1-5A39-4233-92B5-A73C806A5FC4}"/>
                  </a:ext>
                </a:extLst>
              </xdr:cNvPr>
              <xdr:cNvGrpSpPr/>
            </xdr:nvGrpSpPr>
            <xdr:grpSpPr>
              <a:xfrm>
                <a:off x="3388666" y="906782"/>
                <a:ext cx="424070" cy="108000"/>
                <a:chOff x="371061" y="569844"/>
                <a:chExt cx="424070" cy="108000"/>
              </a:xfrm>
              <a:solidFill>
                <a:schemeClr val="tx1"/>
              </a:solidFill>
            </xdr:grpSpPr>
            <xdr:cxnSp macro="">
              <xdr:nvCxnSpPr>
                <xdr:cNvPr id="151" name="Connecteur droit 150">
                  <a:extLst>
                    <a:ext uri="{FF2B5EF4-FFF2-40B4-BE49-F238E27FC236}">
                      <a16:creationId xmlns:a16="http://schemas.microsoft.com/office/drawing/2014/main" id="{8EB7164A-C809-40F6-8638-CAC87021F025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2" name="Ellipse 151">
                  <a:extLst>
                    <a:ext uri="{FF2B5EF4-FFF2-40B4-BE49-F238E27FC236}">
                      <a16:creationId xmlns:a16="http://schemas.microsoft.com/office/drawing/2014/main" id="{7A0A6718-AAFF-4575-8D96-803E70E6B591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33" name="Groupe 132">
                <a:extLst>
                  <a:ext uri="{FF2B5EF4-FFF2-40B4-BE49-F238E27FC236}">
                    <a16:creationId xmlns:a16="http://schemas.microsoft.com/office/drawing/2014/main" id="{19132B2B-AF86-48CB-A458-59591FD3E678}"/>
                  </a:ext>
                </a:extLst>
              </xdr:cNvPr>
              <xdr:cNvGrpSpPr/>
            </xdr:nvGrpSpPr>
            <xdr:grpSpPr>
              <a:xfrm>
                <a:off x="5040306" y="573571"/>
                <a:ext cx="424070" cy="108000"/>
                <a:chOff x="371061" y="569844"/>
                <a:chExt cx="424070" cy="108000"/>
              </a:xfrm>
              <a:solidFill>
                <a:srgbClr val="002060"/>
              </a:solidFill>
            </xdr:grpSpPr>
            <xdr:cxnSp macro="">
              <xdr:nvCxnSpPr>
                <xdr:cNvPr id="149" name="Connecteur droit 148">
                  <a:extLst>
                    <a:ext uri="{FF2B5EF4-FFF2-40B4-BE49-F238E27FC236}">
                      <a16:creationId xmlns:a16="http://schemas.microsoft.com/office/drawing/2014/main" id="{4C7D934C-EA60-4B08-BB68-45BF0BE6F232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rgbClr val="00206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0" name="Ellipse 149">
                  <a:extLst>
                    <a:ext uri="{FF2B5EF4-FFF2-40B4-BE49-F238E27FC236}">
                      <a16:creationId xmlns:a16="http://schemas.microsoft.com/office/drawing/2014/main" id="{3DEA6A97-F7C1-4181-9613-DF0E2E5F679B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rgbClr val="00206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34" name="Groupe 133">
                <a:extLst>
                  <a:ext uri="{FF2B5EF4-FFF2-40B4-BE49-F238E27FC236}">
                    <a16:creationId xmlns:a16="http://schemas.microsoft.com/office/drawing/2014/main" id="{E475A778-8395-4F2A-95DD-C50C399F9B81}"/>
                  </a:ext>
                </a:extLst>
              </xdr:cNvPr>
              <xdr:cNvGrpSpPr/>
            </xdr:nvGrpSpPr>
            <xdr:grpSpPr>
              <a:xfrm>
                <a:off x="5040306" y="894522"/>
                <a:ext cx="424070" cy="108000"/>
                <a:chOff x="371061" y="569844"/>
                <a:chExt cx="424070" cy="108000"/>
              </a:xfrm>
              <a:solidFill>
                <a:schemeClr val="accent3"/>
              </a:solidFill>
            </xdr:grpSpPr>
            <xdr:cxnSp macro="">
              <xdr:nvCxnSpPr>
                <xdr:cNvPr id="147" name="Connecteur droit 146">
                  <a:extLst>
                    <a:ext uri="{FF2B5EF4-FFF2-40B4-BE49-F238E27FC236}">
                      <a16:creationId xmlns:a16="http://schemas.microsoft.com/office/drawing/2014/main" id="{2B9B2B9D-2328-4EAD-9DFD-8682E6D99DAF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chemeClr val="accent3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48" name="Ellipse 147">
                  <a:extLst>
                    <a:ext uri="{FF2B5EF4-FFF2-40B4-BE49-F238E27FC236}">
                      <a16:creationId xmlns:a16="http://schemas.microsoft.com/office/drawing/2014/main" id="{9DC86476-0638-4B16-BD1B-BE706F9F975B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chemeClr val="accent3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grpSp>
            <xdr:nvGrpSpPr>
              <xdr:cNvPr id="135" name="Groupe 134">
                <a:extLst>
                  <a:ext uri="{FF2B5EF4-FFF2-40B4-BE49-F238E27FC236}">
                    <a16:creationId xmlns:a16="http://schemas.microsoft.com/office/drawing/2014/main" id="{61B5C824-3BF1-444F-A6F3-4B0676662179}"/>
                  </a:ext>
                </a:extLst>
              </xdr:cNvPr>
              <xdr:cNvGrpSpPr/>
            </xdr:nvGrpSpPr>
            <xdr:grpSpPr>
              <a:xfrm>
                <a:off x="6557944" y="579106"/>
                <a:ext cx="424070" cy="108000"/>
                <a:chOff x="371061" y="569844"/>
                <a:chExt cx="424070" cy="108000"/>
              </a:xfrm>
              <a:solidFill>
                <a:srgbClr val="00B0F0"/>
              </a:solidFill>
            </xdr:grpSpPr>
            <xdr:cxnSp macro="">
              <xdr:nvCxnSpPr>
                <xdr:cNvPr id="145" name="Connecteur droit 144">
                  <a:extLst>
                    <a:ext uri="{FF2B5EF4-FFF2-40B4-BE49-F238E27FC236}">
                      <a16:creationId xmlns:a16="http://schemas.microsoft.com/office/drawing/2014/main" id="{AE59F297-96EA-45CA-B0B3-6CD0B026EC6A}"/>
                    </a:ext>
                  </a:extLst>
                </xdr:cNvPr>
                <xdr:cNvCxnSpPr/>
              </xdr:nvCxnSpPr>
              <xdr:spPr>
                <a:xfrm>
                  <a:off x="371061" y="636104"/>
                  <a:ext cx="424070" cy="0"/>
                </a:xfrm>
                <a:prstGeom prst="line">
                  <a:avLst/>
                </a:prstGeom>
                <a:grpFill/>
                <a:ln w="38100">
                  <a:solidFill>
                    <a:srgbClr val="00B0F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46" name="Ellipse 145">
                  <a:extLst>
                    <a:ext uri="{FF2B5EF4-FFF2-40B4-BE49-F238E27FC236}">
                      <a16:creationId xmlns:a16="http://schemas.microsoft.com/office/drawing/2014/main" id="{AD9F4F9B-A04A-42AC-BFA5-50D40DDA115F}"/>
                    </a:ext>
                  </a:extLst>
                </xdr:cNvPr>
                <xdr:cNvSpPr/>
              </xdr:nvSpPr>
              <xdr:spPr>
                <a:xfrm>
                  <a:off x="529096" y="569844"/>
                  <a:ext cx="108000" cy="108000"/>
                </a:xfrm>
                <a:prstGeom prst="ellipse">
                  <a:avLst/>
                </a:prstGeom>
                <a:grpFill/>
                <a:ln>
                  <a:solidFill>
                    <a:srgbClr val="00B0F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en-US"/>
                </a:p>
              </xdr:txBody>
            </xdr:sp>
          </xdr:grpSp>
          <xdr:sp macro="" textlink="">
            <xdr:nvSpPr>
              <xdr:cNvPr id="136" name="ZoneTexte 31">
                <a:extLst>
                  <a:ext uri="{FF2B5EF4-FFF2-40B4-BE49-F238E27FC236}">
                    <a16:creationId xmlns:a16="http://schemas.microsoft.com/office/drawing/2014/main" id="{7C965858-50F3-46B4-974F-C3B06F2DC7F3}"/>
                  </a:ext>
                </a:extLst>
              </xdr:cNvPr>
              <xdr:cNvSpPr txBox="1"/>
            </xdr:nvSpPr>
            <xdr:spPr>
              <a:xfrm>
                <a:off x="804927" y="444342"/>
                <a:ext cx="774356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France</a:t>
                </a:r>
              </a:p>
            </xdr:txBody>
          </xdr:sp>
          <xdr:sp macro="" textlink="">
            <xdr:nvSpPr>
              <xdr:cNvPr id="137" name="ZoneTexte 32">
                <a:extLst>
                  <a:ext uri="{FF2B5EF4-FFF2-40B4-BE49-F238E27FC236}">
                    <a16:creationId xmlns:a16="http://schemas.microsoft.com/office/drawing/2014/main" id="{8BA4D811-61AB-416B-9D7E-EA1C9F89EBF2}"/>
                  </a:ext>
                </a:extLst>
              </xdr:cNvPr>
              <xdr:cNvSpPr txBox="1"/>
            </xdr:nvSpPr>
            <xdr:spPr>
              <a:xfrm>
                <a:off x="795131" y="779245"/>
                <a:ext cx="629729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Italy</a:t>
                </a:r>
              </a:p>
            </xdr:txBody>
          </xdr:sp>
          <xdr:sp macro="" textlink="">
            <xdr:nvSpPr>
              <xdr:cNvPr id="138" name="ZoneTexte 33">
                <a:extLst>
                  <a:ext uri="{FF2B5EF4-FFF2-40B4-BE49-F238E27FC236}">
                    <a16:creationId xmlns:a16="http://schemas.microsoft.com/office/drawing/2014/main" id="{CADE44E5-39C0-4061-BF13-54ACAFEA0DBD}"/>
                  </a:ext>
                </a:extLst>
              </xdr:cNvPr>
              <xdr:cNvSpPr txBox="1"/>
            </xdr:nvSpPr>
            <xdr:spPr>
              <a:xfrm>
                <a:off x="2192821" y="444342"/>
                <a:ext cx="978339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Germany</a:t>
                </a:r>
              </a:p>
            </xdr:txBody>
          </xdr:sp>
          <xdr:sp macro="" textlink="">
            <xdr:nvSpPr>
              <xdr:cNvPr id="139" name="ZoneTexte 34">
                <a:extLst>
                  <a:ext uri="{FF2B5EF4-FFF2-40B4-BE49-F238E27FC236}">
                    <a16:creationId xmlns:a16="http://schemas.microsoft.com/office/drawing/2014/main" id="{5028E479-12CC-4B8E-8142-F463DF6345DA}"/>
                  </a:ext>
                </a:extLst>
              </xdr:cNvPr>
              <xdr:cNvSpPr txBox="1"/>
            </xdr:nvSpPr>
            <xdr:spPr>
              <a:xfrm>
                <a:off x="2212655" y="791505"/>
                <a:ext cx="781464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Poland</a:t>
                </a:r>
              </a:p>
            </xdr:txBody>
          </xdr:sp>
          <xdr:sp macro="" textlink="">
            <xdr:nvSpPr>
              <xdr:cNvPr id="140" name="ZoneTexte 35">
                <a:extLst>
                  <a:ext uri="{FF2B5EF4-FFF2-40B4-BE49-F238E27FC236}">
                    <a16:creationId xmlns:a16="http://schemas.microsoft.com/office/drawing/2014/main" id="{9A3FFB3E-0F13-4645-ACBB-42A8DF52A433}"/>
                  </a:ext>
                </a:extLst>
              </xdr:cNvPr>
              <xdr:cNvSpPr txBox="1"/>
            </xdr:nvSpPr>
            <xdr:spPr>
              <a:xfrm>
                <a:off x="3837440" y="446883"/>
                <a:ext cx="936349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Romania</a:t>
                </a:r>
              </a:p>
            </xdr:txBody>
          </xdr:sp>
          <xdr:sp macro="" textlink="">
            <xdr:nvSpPr>
              <xdr:cNvPr id="141" name="ZoneTexte 36">
                <a:extLst>
                  <a:ext uri="{FF2B5EF4-FFF2-40B4-BE49-F238E27FC236}">
                    <a16:creationId xmlns:a16="http://schemas.microsoft.com/office/drawing/2014/main" id="{C88323EB-FD2F-4504-8426-5EA42D9AAB8D}"/>
                  </a:ext>
                </a:extLst>
              </xdr:cNvPr>
              <xdr:cNvSpPr txBox="1"/>
            </xdr:nvSpPr>
            <xdr:spPr>
              <a:xfrm>
                <a:off x="3855952" y="786851"/>
                <a:ext cx="713905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Spain</a:t>
                </a:r>
              </a:p>
            </xdr:txBody>
          </xdr:sp>
          <xdr:sp macro="" textlink="">
            <xdr:nvSpPr>
              <xdr:cNvPr id="142" name="ZoneTexte 37">
                <a:extLst>
                  <a:ext uri="{FF2B5EF4-FFF2-40B4-BE49-F238E27FC236}">
                    <a16:creationId xmlns:a16="http://schemas.microsoft.com/office/drawing/2014/main" id="{EA6F986F-4E73-44AD-AF68-054C4F8312A5}"/>
                  </a:ext>
                </a:extLst>
              </xdr:cNvPr>
              <xdr:cNvSpPr txBox="1"/>
            </xdr:nvSpPr>
            <xdr:spPr>
              <a:xfrm>
                <a:off x="5453689" y="448297"/>
                <a:ext cx="895139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Portugal</a:t>
                </a:r>
              </a:p>
            </xdr:txBody>
          </xdr:sp>
          <xdr:sp macro="" textlink="">
            <xdr:nvSpPr>
              <xdr:cNvPr id="143" name="ZoneTexte 38">
                <a:extLst>
                  <a:ext uri="{FF2B5EF4-FFF2-40B4-BE49-F238E27FC236}">
                    <a16:creationId xmlns:a16="http://schemas.microsoft.com/office/drawing/2014/main" id="{D1C693C9-0EBD-4D56-BFA3-C79522B6E055}"/>
                  </a:ext>
                </a:extLst>
              </xdr:cNvPr>
              <xdr:cNvSpPr txBox="1"/>
            </xdr:nvSpPr>
            <xdr:spPr>
              <a:xfrm>
                <a:off x="5467492" y="770825"/>
                <a:ext cx="781465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Austria</a:t>
                </a:r>
              </a:p>
            </xdr:txBody>
          </xdr:sp>
          <xdr:sp macro="" textlink="">
            <xdr:nvSpPr>
              <xdr:cNvPr id="144" name="ZoneTexte 39">
                <a:extLst>
                  <a:ext uri="{FF2B5EF4-FFF2-40B4-BE49-F238E27FC236}">
                    <a16:creationId xmlns:a16="http://schemas.microsoft.com/office/drawing/2014/main" id="{C5136073-CEB5-4AE2-BCF3-47EC8768DE20}"/>
                  </a:ext>
                </a:extLst>
              </xdr:cNvPr>
              <xdr:cNvSpPr txBox="1"/>
            </xdr:nvSpPr>
            <xdr:spPr>
              <a:xfrm>
                <a:off x="7000630" y="457611"/>
                <a:ext cx="895139" cy="33855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600"/>
                  <a:t>Czechia</a:t>
                </a:r>
              </a:p>
            </xdr:txBody>
          </xdr:sp>
        </xdr:grpSp>
      </xdr:grpSp>
      <xdr:cxnSp macro="">
        <xdr:nvCxnSpPr>
          <xdr:cNvPr id="122" name="Connecteur droit 121">
            <a:extLst>
              <a:ext uri="{FF2B5EF4-FFF2-40B4-BE49-F238E27FC236}">
                <a16:creationId xmlns:a16="http://schemas.microsoft.com/office/drawing/2014/main" id="{9B701C25-2D77-4465-B9AE-86DA7127FBB4}"/>
              </a:ext>
            </a:extLst>
          </xdr:cNvPr>
          <xdr:cNvCxnSpPr/>
        </xdr:nvCxnSpPr>
        <xdr:spPr>
          <a:xfrm>
            <a:off x="6557944" y="1014782"/>
            <a:ext cx="424070" cy="0"/>
          </a:xfrm>
          <a:prstGeom prst="line">
            <a:avLst/>
          </a:prstGeom>
          <a:solidFill>
            <a:srgbClr val="00B0F0"/>
          </a:solidFill>
          <a:ln w="38100">
            <a:solidFill>
              <a:srgbClr val="08E83D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" name="Ellipse 122">
            <a:extLst>
              <a:ext uri="{FF2B5EF4-FFF2-40B4-BE49-F238E27FC236}">
                <a16:creationId xmlns:a16="http://schemas.microsoft.com/office/drawing/2014/main" id="{7E52AA4B-70A4-49B8-A6D1-68A1C102EBD2}"/>
              </a:ext>
            </a:extLst>
          </xdr:cNvPr>
          <xdr:cNvSpPr/>
        </xdr:nvSpPr>
        <xdr:spPr>
          <a:xfrm>
            <a:off x="6715979" y="957231"/>
            <a:ext cx="108000" cy="108000"/>
          </a:xfrm>
          <a:prstGeom prst="ellipse">
            <a:avLst/>
          </a:prstGeom>
          <a:solidFill>
            <a:srgbClr val="08E83D"/>
          </a:solidFill>
          <a:ln>
            <a:solidFill>
              <a:srgbClr val="08E83D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24" name="ZoneTexte 45">
            <a:extLst>
              <a:ext uri="{FF2B5EF4-FFF2-40B4-BE49-F238E27FC236}">
                <a16:creationId xmlns:a16="http://schemas.microsoft.com/office/drawing/2014/main" id="{CFA0CA92-D196-4CD6-80CF-D7DDBD482ED4}"/>
              </a:ext>
            </a:extLst>
          </xdr:cNvPr>
          <xdr:cNvSpPr txBox="1"/>
        </xdr:nvSpPr>
        <xdr:spPr>
          <a:xfrm>
            <a:off x="7000630" y="820370"/>
            <a:ext cx="895139" cy="3385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600"/>
              <a:t>Hungary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18</xdr:row>
      <xdr:rowOff>180975</xdr:rowOff>
    </xdr:from>
    <xdr:to>
      <xdr:col>10</xdr:col>
      <xdr:colOff>723899</xdr:colOff>
      <xdr:row>37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D784E37-70ED-484F-90B1-D3B038B9C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re\OneDrive%20-%20ETUC\Documents\5%20-%20Benchmarking\Contributions\2022\Data\Ben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</sheetNames>
    <sheetDataSet>
      <sheetData sheetId="0">
        <row r="1">
          <cell r="B1" t="str">
            <v>Fatal accidents 1</v>
          </cell>
          <cell r="C1" t="str">
            <v>Fatal accidents 2</v>
          </cell>
        </row>
        <row r="2">
          <cell r="A2">
            <v>1996</v>
          </cell>
          <cell r="B2">
            <v>5.3</v>
          </cell>
        </row>
        <row r="3">
          <cell r="A3">
            <v>1997</v>
          </cell>
          <cell r="B3">
            <v>5.2</v>
          </cell>
        </row>
        <row r="4">
          <cell r="A4">
            <v>1998</v>
          </cell>
          <cell r="B4">
            <v>5</v>
          </cell>
        </row>
        <row r="5">
          <cell r="A5">
            <v>1999</v>
          </cell>
          <cell r="B5">
            <v>4.7</v>
          </cell>
        </row>
        <row r="6">
          <cell r="A6">
            <v>2000</v>
          </cell>
          <cell r="B6">
            <v>4.5999999999999996</v>
          </cell>
        </row>
        <row r="7">
          <cell r="A7">
            <v>2001</v>
          </cell>
          <cell r="B7">
            <v>4.2</v>
          </cell>
        </row>
        <row r="8">
          <cell r="A8">
            <v>2002</v>
          </cell>
          <cell r="B8">
            <v>4.0999999999999996</v>
          </cell>
        </row>
        <row r="9">
          <cell r="A9">
            <v>2003</v>
          </cell>
          <cell r="B9">
            <v>3.9</v>
          </cell>
        </row>
        <row r="10">
          <cell r="A10">
            <v>2004</v>
          </cell>
          <cell r="B10">
            <v>3.8</v>
          </cell>
        </row>
        <row r="11">
          <cell r="A11">
            <v>2005</v>
          </cell>
          <cell r="B11">
            <v>3.4</v>
          </cell>
        </row>
        <row r="12">
          <cell r="A12">
            <v>2006</v>
          </cell>
          <cell r="B12">
            <v>3.4</v>
          </cell>
        </row>
        <row r="13">
          <cell r="A13">
            <v>2007</v>
          </cell>
          <cell r="B13">
            <v>2.9</v>
          </cell>
        </row>
        <row r="14">
          <cell r="A14">
            <v>2008</v>
          </cell>
          <cell r="B14">
            <v>2.41</v>
          </cell>
        </row>
        <row r="15">
          <cell r="A15">
            <v>2009</v>
          </cell>
          <cell r="B15">
            <v>2.0299999999999998</v>
          </cell>
          <cell r="C15">
            <v>2.0299999999999998</v>
          </cell>
        </row>
        <row r="16">
          <cell r="A16">
            <v>2010</v>
          </cell>
          <cell r="C16">
            <v>2.31</v>
          </cell>
        </row>
        <row r="17">
          <cell r="A17">
            <v>2011</v>
          </cell>
          <cell r="C17">
            <v>2.2999999999999998</v>
          </cell>
        </row>
        <row r="18">
          <cell r="A18">
            <v>2012</v>
          </cell>
          <cell r="C18">
            <v>2.15</v>
          </cell>
        </row>
        <row r="19">
          <cell r="A19">
            <v>2013</v>
          </cell>
          <cell r="C19">
            <v>1.92</v>
          </cell>
        </row>
        <row r="20">
          <cell r="A20">
            <v>2014</v>
          </cell>
          <cell r="C20">
            <v>2</v>
          </cell>
        </row>
        <row r="21">
          <cell r="A21">
            <v>2015</v>
          </cell>
          <cell r="C21">
            <v>2.0099999999999998</v>
          </cell>
        </row>
        <row r="22">
          <cell r="A22">
            <v>2016</v>
          </cell>
          <cell r="C22">
            <v>1.84</v>
          </cell>
        </row>
        <row r="23">
          <cell r="A23">
            <v>2017</v>
          </cell>
          <cell r="C23">
            <v>1.79</v>
          </cell>
        </row>
        <row r="24">
          <cell r="A24">
            <v>2018</v>
          </cell>
          <cell r="C24">
            <v>1.77</v>
          </cell>
        </row>
        <row r="25">
          <cell r="A25">
            <v>2019</v>
          </cell>
          <cell r="C25">
            <v>1.74</v>
          </cell>
        </row>
        <row r="26">
          <cell r="A26">
            <v>2020</v>
          </cell>
          <cell r="C26">
            <v>1.77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904A-962A-49F7-A36F-034D3A18CA1B}">
  <dimension ref="A1:O27"/>
  <sheetViews>
    <sheetView tabSelected="1" zoomScaleNormal="100" workbookViewId="0">
      <selection activeCell="F26" sqref="F26"/>
    </sheetView>
  </sheetViews>
  <sheetFormatPr baseColWidth="10" defaultColWidth="11.42578125" defaultRowHeight="15" x14ac:dyDescent="0.25"/>
  <cols>
    <col min="2" max="2" width="20.85546875" customWidth="1"/>
    <col min="3" max="3" width="17.28515625" customWidth="1"/>
    <col min="5" max="5" width="11.42578125" customWidth="1"/>
  </cols>
  <sheetData>
    <row r="1" spans="1:15" x14ac:dyDescent="0.25">
      <c r="A1" s="62" t="s">
        <v>48</v>
      </c>
      <c r="B1" s="62" t="s">
        <v>49</v>
      </c>
      <c r="C1" s="62" t="s">
        <v>50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64">
        <v>1996</v>
      </c>
      <c r="B2" s="64">
        <v>5.3</v>
      </c>
      <c r="C2" s="62"/>
      <c r="D2" s="63"/>
      <c r="E2" s="65" t="s">
        <v>51</v>
      </c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5">
      <c r="A3" s="64">
        <v>1997</v>
      </c>
      <c r="B3" s="64">
        <v>5.2</v>
      </c>
      <c r="C3" s="62"/>
      <c r="D3" s="63"/>
      <c r="E3" s="65" t="s">
        <v>52</v>
      </c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5">
      <c r="A4" s="64">
        <v>1998</v>
      </c>
      <c r="B4" s="64">
        <v>5</v>
      </c>
      <c r="C4" s="62"/>
      <c r="D4" s="63"/>
      <c r="E4" s="65" t="s">
        <v>53</v>
      </c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5">
      <c r="A5" s="64">
        <v>1999</v>
      </c>
      <c r="B5" s="64">
        <v>4.7</v>
      </c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5">
      <c r="A6" s="64">
        <v>2000</v>
      </c>
      <c r="B6" s="64">
        <v>4.5999999999999996</v>
      </c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x14ac:dyDescent="0.25">
      <c r="A7" s="64">
        <v>2001</v>
      </c>
      <c r="B7" s="64">
        <v>4.2</v>
      </c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5">
      <c r="A8" s="64">
        <v>2002</v>
      </c>
      <c r="B8" s="64">
        <v>4.0999999999999996</v>
      </c>
      <c r="C8" s="62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x14ac:dyDescent="0.25">
      <c r="A9" s="64">
        <v>2003</v>
      </c>
      <c r="B9" s="64">
        <v>3.9</v>
      </c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x14ac:dyDescent="0.25">
      <c r="A10" s="64">
        <v>2004</v>
      </c>
      <c r="B10" s="64">
        <v>3.8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x14ac:dyDescent="0.25">
      <c r="A11" s="64">
        <v>2005</v>
      </c>
      <c r="B11" s="64">
        <v>3.4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25">
      <c r="A12" s="64">
        <v>2006</v>
      </c>
      <c r="B12" s="64">
        <v>3.4</v>
      </c>
      <c r="C12" s="62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x14ac:dyDescent="0.25">
      <c r="A13" s="64">
        <v>2007</v>
      </c>
      <c r="B13" s="64">
        <v>2.9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x14ac:dyDescent="0.25">
      <c r="A14" s="64">
        <v>2008</v>
      </c>
      <c r="B14" s="64">
        <v>2.41</v>
      </c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x14ac:dyDescent="0.25">
      <c r="A15" s="64">
        <v>2009</v>
      </c>
      <c r="B15" s="64">
        <v>2.0299999999999998</v>
      </c>
      <c r="C15" s="64">
        <v>2.0299999999999998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x14ac:dyDescent="0.25">
      <c r="A16" s="64">
        <v>2010</v>
      </c>
      <c r="B16" s="63"/>
      <c r="C16" s="64">
        <v>2.31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x14ac:dyDescent="0.25">
      <c r="A17" s="64">
        <v>2011</v>
      </c>
      <c r="B17" s="63"/>
      <c r="C17" s="64">
        <v>2.2999999999999998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x14ac:dyDescent="0.25">
      <c r="A18" s="64">
        <v>2012</v>
      </c>
      <c r="B18" s="63"/>
      <c r="C18" s="64">
        <v>2.15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x14ac:dyDescent="0.25">
      <c r="A19" s="64">
        <v>2013</v>
      </c>
      <c r="B19" s="63"/>
      <c r="C19" s="64">
        <v>1.92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25">
      <c r="A20" s="64">
        <v>2014</v>
      </c>
      <c r="B20" s="63"/>
      <c r="C20" s="64">
        <v>2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x14ac:dyDescent="0.25">
      <c r="A21" s="64">
        <v>2015</v>
      </c>
      <c r="B21" s="63"/>
      <c r="C21" s="64">
        <v>2.0099999999999998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x14ac:dyDescent="0.25">
      <c r="A22" s="64">
        <v>2016</v>
      </c>
      <c r="B22" s="63"/>
      <c r="C22" s="64">
        <v>1.84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x14ac:dyDescent="0.25">
      <c r="A23" s="64">
        <v>2017</v>
      </c>
      <c r="B23" s="63"/>
      <c r="C23" s="64">
        <v>1.79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x14ac:dyDescent="0.25">
      <c r="A24" s="64">
        <v>2018</v>
      </c>
      <c r="B24" s="63"/>
      <c r="C24" s="64">
        <v>1.77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x14ac:dyDescent="0.25">
      <c r="A25" s="64">
        <v>2019</v>
      </c>
      <c r="B25" s="63"/>
      <c r="C25" s="64">
        <v>1.74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x14ac:dyDescent="0.25">
      <c r="A26" s="64">
        <v>2020</v>
      </c>
      <c r="B26" s="63"/>
      <c r="C26" s="64">
        <v>1.77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9FEB-F26E-48ED-980A-7797B125809D}">
  <dimension ref="A1:D13"/>
  <sheetViews>
    <sheetView workbookViewId="0">
      <selection activeCell="F11" sqref="F11"/>
    </sheetView>
  </sheetViews>
  <sheetFormatPr baseColWidth="10" defaultRowHeight="15" x14ac:dyDescent="0.25"/>
  <sheetData>
    <row r="1" spans="1:4" x14ac:dyDescent="0.25">
      <c r="A1" s="42"/>
      <c r="B1" s="53" t="s">
        <v>42</v>
      </c>
      <c r="C1" s="54"/>
      <c r="D1" s="55"/>
    </row>
    <row r="2" spans="1:4" x14ac:dyDescent="0.25">
      <c r="A2" s="41"/>
      <c r="B2" s="43" t="s">
        <v>43</v>
      </c>
      <c r="C2" s="44" t="s">
        <v>44</v>
      </c>
      <c r="D2" s="44" t="s">
        <v>46</v>
      </c>
    </row>
    <row r="3" spans="1:4" x14ac:dyDescent="0.25">
      <c r="A3" s="39" t="s">
        <v>40</v>
      </c>
      <c r="B3" s="45">
        <v>2055</v>
      </c>
      <c r="C3" s="45">
        <v>2062</v>
      </c>
      <c r="D3" s="48">
        <f>C3-B3</f>
        <v>7</v>
      </c>
    </row>
    <row r="4" spans="1:4" x14ac:dyDescent="0.25">
      <c r="A4" s="40" t="s">
        <v>39</v>
      </c>
      <c r="B4" s="46">
        <v>2044</v>
      </c>
      <c r="C4" s="46">
        <v>2043</v>
      </c>
      <c r="D4" s="49">
        <f>C4-B4</f>
        <v>-1</v>
      </c>
    </row>
    <row r="5" spans="1:4" x14ac:dyDescent="0.25">
      <c r="A5" s="40" t="s">
        <v>31</v>
      </c>
      <c r="B5" s="46">
        <v>2042</v>
      </c>
      <c r="C5" s="46">
        <v>2124</v>
      </c>
      <c r="D5" s="50">
        <f t="shared" ref="D5:D12" si="0">C5-B5</f>
        <v>82</v>
      </c>
    </row>
    <row r="6" spans="1:4" x14ac:dyDescent="0.25">
      <c r="A6" s="40" t="s">
        <v>30</v>
      </c>
      <c r="B6" s="46" t="s">
        <v>45</v>
      </c>
      <c r="C6" s="46" t="s">
        <v>45</v>
      </c>
      <c r="D6" s="51" t="s">
        <v>47</v>
      </c>
    </row>
    <row r="7" spans="1:4" x14ac:dyDescent="0.25">
      <c r="A7" s="40" t="s">
        <v>34</v>
      </c>
      <c r="B7" s="46">
        <v>2030</v>
      </c>
      <c r="C7" s="46">
        <v>2032</v>
      </c>
      <c r="D7" s="50">
        <f t="shared" si="0"/>
        <v>2</v>
      </c>
    </row>
    <row r="8" spans="1:4" x14ac:dyDescent="0.25">
      <c r="A8" s="40" t="s">
        <v>32</v>
      </c>
      <c r="B8" s="46">
        <v>2037</v>
      </c>
      <c r="C8" s="46">
        <v>2035</v>
      </c>
      <c r="D8" s="49">
        <f t="shared" si="0"/>
        <v>-2</v>
      </c>
    </row>
    <row r="9" spans="1:4" x14ac:dyDescent="0.25">
      <c r="A9" s="40" t="s">
        <v>33</v>
      </c>
      <c r="B9" s="46">
        <v>2027</v>
      </c>
      <c r="C9" s="46">
        <v>2028</v>
      </c>
      <c r="D9" s="50">
        <f t="shared" si="0"/>
        <v>1</v>
      </c>
    </row>
    <row r="10" spans="1:4" x14ac:dyDescent="0.25">
      <c r="A10" s="40" t="s">
        <v>28</v>
      </c>
      <c r="B10" s="46">
        <v>2052</v>
      </c>
      <c r="C10" s="46">
        <v>2057</v>
      </c>
      <c r="D10" s="50">
        <f t="shared" si="0"/>
        <v>5</v>
      </c>
    </row>
    <row r="11" spans="1:4" x14ac:dyDescent="0.25">
      <c r="A11" s="40" t="s">
        <v>29</v>
      </c>
      <c r="B11" s="46" t="s">
        <v>45</v>
      </c>
      <c r="C11" s="46" t="s">
        <v>45</v>
      </c>
      <c r="D11" s="51" t="s">
        <v>47</v>
      </c>
    </row>
    <row r="12" spans="1:4" x14ac:dyDescent="0.25">
      <c r="A12" s="40" t="s">
        <v>35</v>
      </c>
      <c r="B12" s="46">
        <v>2036</v>
      </c>
      <c r="C12" s="46">
        <v>2035</v>
      </c>
      <c r="D12" s="49">
        <f t="shared" si="0"/>
        <v>-1</v>
      </c>
    </row>
    <row r="13" spans="1:4" x14ac:dyDescent="0.25">
      <c r="A13" s="41" t="s">
        <v>41</v>
      </c>
      <c r="B13" s="47" t="s">
        <v>45</v>
      </c>
      <c r="C13" s="47">
        <v>2173</v>
      </c>
      <c r="D13" s="52" t="s">
        <v>47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8"/>
  <sheetViews>
    <sheetView workbookViewId="0">
      <pane xSplit="1" ySplit="2" topLeftCell="P24" activePane="bottomRight" state="frozen"/>
      <selection pane="topRight" activeCell="B1" sqref="B1"/>
      <selection pane="bottomLeft" activeCell="A3" sqref="A3"/>
      <selection pane="bottomRight" activeCell="AH48" sqref="AH48"/>
    </sheetView>
  </sheetViews>
  <sheetFormatPr baseColWidth="10" defaultColWidth="9.140625" defaultRowHeight="15" x14ac:dyDescent="0.25"/>
  <cols>
    <col min="1" max="1" width="10.7109375" style="19" customWidth="1"/>
    <col min="2" max="34" width="12.7109375" style="5" customWidth="1"/>
    <col min="35" max="16384" width="9.140625" style="5"/>
  </cols>
  <sheetData>
    <row r="1" spans="1:35" s="17" customFormat="1" ht="22.5" customHeight="1" x14ac:dyDescent="0.25">
      <c r="A1" s="21"/>
      <c r="B1" s="57" t="s">
        <v>40</v>
      </c>
      <c r="C1" s="57"/>
      <c r="D1" s="58"/>
      <c r="E1" s="56" t="s">
        <v>39</v>
      </c>
      <c r="F1" s="57"/>
      <c r="G1" s="58"/>
      <c r="H1" s="56" t="s">
        <v>31</v>
      </c>
      <c r="I1" s="57"/>
      <c r="J1" s="58"/>
      <c r="K1" s="56" t="s">
        <v>30</v>
      </c>
      <c r="L1" s="57"/>
      <c r="M1" s="58"/>
      <c r="N1" s="56" t="s">
        <v>34</v>
      </c>
      <c r="O1" s="57"/>
      <c r="P1" s="58"/>
      <c r="Q1" s="56" t="s">
        <v>32</v>
      </c>
      <c r="R1" s="57"/>
      <c r="S1" s="58"/>
      <c r="T1" s="56" t="s">
        <v>33</v>
      </c>
      <c r="U1" s="57"/>
      <c r="V1" s="58"/>
      <c r="W1" s="56" t="s">
        <v>28</v>
      </c>
      <c r="X1" s="57"/>
      <c r="Y1" s="58"/>
      <c r="Z1" s="56" t="s">
        <v>29</v>
      </c>
      <c r="AA1" s="57"/>
      <c r="AB1" s="58"/>
      <c r="AC1" s="56" t="s">
        <v>35</v>
      </c>
      <c r="AD1" s="57"/>
      <c r="AE1" s="58"/>
      <c r="AF1" s="56" t="s">
        <v>41</v>
      </c>
      <c r="AG1" s="57"/>
      <c r="AH1" s="58"/>
    </row>
    <row r="2" spans="1:35" ht="30" customHeight="1" x14ac:dyDescent="0.25">
      <c r="A2" s="18"/>
      <c r="B2" s="22" t="s">
        <v>36</v>
      </c>
      <c r="C2" s="22" t="s">
        <v>37</v>
      </c>
      <c r="D2" s="23" t="s">
        <v>38</v>
      </c>
      <c r="E2" s="22" t="s">
        <v>36</v>
      </c>
      <c r="F2" s="22" t="s">
        <v>37</v>
      </c>
      <c r="G2" s="23" t="s">
        <v>38</v>
      </c>
      <c r="H2" s="22" t="s">
        <v>36</v>
      </c>
      <c r="I2" s="22" t="s">
        <v>37</v>
      </c>
      <c r="J2" s="23" t="s">
        <v>38</v>
      </c>
      <c r="K2" s="22" t="s">
        <v>36</v>
      </c>
      <c r="L2" s="22" t="s">
        <v>37</v>
      </c>
      <c r="M2" s="23" t="s">
        <v>38</v>
      </c>
      <c r="N2" s="22" t="s">
        <v>36</v>
      </c>
      <c r="O2" s="22" t="s">
        <v>37</v>
      </c>
      <c r="P2" s="23" t="s">
        <v>38</v>
      </c>
      <c r="Q2" s="22" t="s">
        <v>36</v>
      </c>
      <c r="R2" s="22" t="s">
        <v>37</v>
      </c>
      <c r="S2" s="23" t="s">
        <v>38</v>
      </c>
      <c r="T2" s="22" t="s">
        <v>36</v>
      </c>
      <c r="U2" s="22" t="s">
        <v>37</v>
      </c>
      <c r="V2" s="23" t="s">
        <v>38</v>
      </c>
      <c r="W2" s="22" t="s">
        <v>36</v>
      </c>
      <c r="X2" s="22" t="s">
        <v>37</v>
      </c>
      <c r="Y2" s="23" t="s">
        <v>38</v>
      </c>
      <c r="Z2" s="22" t="s">
        <v>36</v>
      </c>
      <c r="AA2" s="22" t="s">
        <v>37</v>
      </c>
      <c r="AB2" s="23" t="s">
        <v>38</v>
      </c>
      <c r="AC2" s="22" t="s">
        <v>36</v>
      </c>
      <c r="AD2" s="22" t="s">
        <v>37</v>
      </c>
      <c r="AE2" s="23" t="s">
        <v>38</v>
      </c>
      <c r="AF2" s="22" t="s">
        <v>36</v>
      </c>
      <c r="AG2" s="22" t="s">
        <v>37</v>
      </c>
      <c r="AH2" s="23" t="s">
        <v>38</v>
      </c>
    </row>
    <row r="3" spans="1:35" x14ac:dyDescent="0.25">
      <c r="A3" s="24">
        <v>2010</v>
      </c>
      <c r="B3" s="7">
        <v>4277</v>
      </c>
      <c r="C3" s="7"/>
      <c r="D3" s="9"/>
      <c r="E3" s="7">
        <v>567</v>
      </c>
      <c r="F3" s="7"/>
      <c r="G3" s="15"/>
      <c r="H3" s="5">
        <v>718</v>
      </c>
      <c r="I3" s="7"/>
      <c r="J3" s="15"/>
      <c r="K3" s="5">
        <v>537</v>
      </c>
      <c r="M3" s="12"/>
      <c r="N3" s="7">
        <v>204</v>
      </c>
      <c r="P3" s="12"/>
      <c r="Q3" s="7">
        <v>182</v>
      </c>
      <c r="S3" s="12"/>
      <c r="T3" s="7">
        <v>446</v>
      </c>
      <c r="V3" s="12"/>
      <c r="W3" s="7">
        <v>121</v>
      </c>
      <c r="Y3" s="12"/>
      <c r="Z3" s="7">
        <v>338</v>
      </c>
      <c r="AB3" s="12"/>
      <c r="AC3" s="7">
        <v>381</v>
      </c>
      <c r="AE3" s="15" t="s">
        <v>0</v>
      </c>
      <c r="AF3" s="7">
        <v>96</v>
      </c>
      <c r="AG3" s="7"/>
      <c r="AH3" s="15"/>
      <c r="AI3" s="7"/>
    </row>
    <row r="4" spans="1:35" x14ac:dyDescent="0.25">
      <c r="A4" s="24">
        <v>2011</v>
      </c>
      <c r="B4" s="7">
        <v>3947</v>
      </c>
      <c r="C4" s="7"/>
      <c r="D4" s="9"/>
      <c r="E4" s="7">
        <v>507</v>
      </c>
      <c r="F4" s="7"/>
      <c r="G4" s="9"/>
      <c r="H4" s="5">
        <v>621</v>
      </c>
      <c r="J4" s="10"/>
      <c r="K4" s="5">
        <v>559</v>
      </c>
      <c r="M4" s="10"/>
      <c r="N4" s="5">
        <v>192</v>
      </c>
      <c r="P4" s="10"/>
      <c r="Q4" s="5">
        <v>117</v>
      </c>
      <c r="S4" s="10"/>
      <c r="T4" s="5">
        <v>404</v>
      </c>
      <c r="V4" s="10"/>
      <c r="W4" s="5">
        <v>150</v>
      </c>
      <c r="Y4" s="10"/>
      <c r="Z4" s="5">
        <v>365</v>
      </c>
      <c r="AB4" s="10"/>
      <c r="AC4" s="5">
        <v>297</v>
      </c>
      <c r="AE4" s="10"/>
      <c r="AF4" s="5">
        <v>81</v>
      </c>
      <c r="AH4" s="10"/>
    </row>
    <row r="5" spans="1:35" x14ac:dyDescent="0.25">
      <c r="A5" s="24">
        <v>2012</v>
      </c>
      <c r="B5" s="7">
        <v>3757</v>
      </c>
      <c r="C5" s="7"/>
      <c r="D5" s="9"/>
      <c r="E5" s="7">
        <v>516</v>
      </c>
      <c r="F5" s="7"/>
      <c r="G5" s="9"/>
      <c r="H5" s="5">
        <v>604</v>
      </c>
      <c r="J5" s="10"/>
      <c r="K5" s="5">
        <v>576</v>
      </c>
      <c r="M5" s="10"/>
      <c r="N5" s="5">
        <v>169</v>
      </c>
      <c r="P5" s="10"/>
      <c r="Q5" s="5">
        <v>144</v>
      </c>
      <c r="S5" s="10"/>
      <c r="T5" s="5">
        <v>350</v>
      </c>
      <c r="V5" s="10"/>
      <c r="W5" s="5">
        <v>113</v>
      </c>
      <c r="Y5" s="10"/>
      <c r="Z5" s="5">
        <v>299</v>
      </c>
      <c r="AB5" s="10"/>
      <c r="AC5" s="5">
        <v>276</v>
      </c>
      <c r="AE5" s="10"/>
      <c r="AF5" s="5">
        <v>65</v>
      </c>
      <c r="AH5" s="10"/>
    </row>
    <row r="6" spans="1:35" x14ac:dyDescent="0.25">
      <c r="A6" s="24">
        <v>2013</v>
      </c>
      <c r="B6" s="7">
        <v>3408</v>
      </c>
      <c r="C6" s="7"/>
      <c r="D6" s="9"/>
      <c r="E6" s="7">
        <v>466</v>
      </c>
      <c r="F6" s="7"/>
      <c r="G6" s="9"/>
      <c r="H6" s="5">
        <v>517</v>
      </c>
      <c r="J6" s="10"/>
      <c r="K6" s="5">
        <v>553</v>
      </c>
      <c r="M6" s="10"/>
      <c r="N6" s="5">
        <v>160</v>
      </c>
      <c r="P6" s="10"/>
      <c r="Q6" s="5">
        <v>143</v>
      </c>
      <c r="S6" s="10"/>
      <c r="T6" s="5">
        <v>277</v>
      </c>
      <c r="V6" s="10"/>
      <c r="W6" s="5">
        <v>113</v>
      </c>
      <c r="Y6" s="10"/>
      <c r="Z6" s="5">
        <v>270</v>
      </c>
      <c r="AB6" s="10"/>
      <c r="AC6" s="5">
        <v>269</v>
      </c>
      <c r="AE6" s="10"/>
      <c r="AF6" s="5">
        <v>55</v>
      </c>
      <c r="AH6" s="10"/>
    </row>
    <row r="7" spans="1:35" x14ac:dyDescent="0.25">
      <c r="A7" s="24">
        <v>2014</v>
      </c>
      <c r="B7" s="7">
        <v>3562</v>
      </c>
      <c r="C7" s="7"/>
      <c r="D7" s="9"/>
      <c r="E7" s="7">
        <v>527</v>
      </c>
      <c r="F7" s="7"/>
      <c r="G7" s="9"/>
      <c r="H7" s="5">
        <v>522</v>
      </c>
      <c r="J7" s="10"/>
      <c r="K7" s="5">
        <v>589</v>
      </c>
      <c r="M7" s="10"/>
      <c r="N7" s="5">
        <v>160</v>
      </c>
      <c r="P7" s="10"/>
      <c r="Q7" s="5">
        <v>126</v>
      </c>
      <c r="S7" s="10"/>
      <c r="T7" s="5">
        <v>263</v>
      </c>
      <c r="V7" s="10"/>
      <c r="W7" s="5">
        <v>118</v>
      </c>
      <c r="Y7" s="10"/>
      <c r="Z7" s="5">
        <v>280</v>
      </c>
      <c r="AB7" s="10"/>
      <c r="AC7" s="5">
        <v>272</v>
      </c>
      <c r="AE7" s="10"/>
      <c r="AF7" s="5">
        <v>81</v>
      </c>
      <c r="AH7" s="10"/>
    </row>
    <row r="8" spans="1:35" x14ac:dyDescent="0.25">
      <c r="A8" s="24">
        <v>2015</v>
      </c>
      <c r="B8" s="7">
        <v>3643</v>
      </c>
      <c r="C8" s="7"/>
      <c r="D8" s="9"/>
      <c r="E8" s="7">
        <v>477</v>
      </c>
      <c r="F8" s="7"/>
      <c r="G8" s="9"/>
      <c r="H8" s="5">
        <v>543</v>
      </c>
      <c r="J8" s="10"/>
      <c r="K8" s="5">
        <v>595</v>
      </c>
      <c r="M8" s="10"/>
      <c r="N8" s="5">
        <v>161</v>
      </c>
      <c r="P8" s="10"/>
      <c r="Q8" s="5">
        <v>134</v>
      </c>
      <c r="S8" s="10"/>
      <c r="T8" s="5">
        <v>304</v>
      </c>
      <c r="V8" s="10"/>
      <c r="W8" s="5">
        <v>132</v>
      </c>
      <c r="Y8" s="10"/>
      <c r="Z8" s="5">
        <v>344</v>
      </c>
      <c r="AB8" s="10"/>
      <c r="AC8" s="5">
        <v>281</v>
      </c>
      <c r="AE8" s="10"/>
      <c r="AF8" s="5">
        <v>86</v>
      </c>
      <c r="AH8" s="10"/>
    </row>
    <row r="9" spans="1:35" x14ac:dyDescent="0.25">
      <c r="A9" s="24">
        <v>2016</v>
      </c>
      <c r="B9" s="7">
        <v>3336</v>
      </c>
      <c r="C9" s="7"/>
      <c r="D9" s="9"/>
      <c r="E9" s="7">
        <v>450</v>
      </c>
      <c r="F9" s="7"/>
      <c r="G9" s="9"/>
      <c r="H9" s="5">
        <v>481</v>
      </c>
      <c r="J9" s="10"/>
      <c r="K9" s="5">
        <v>595</v>
      </c>
      <c r="M9" s="10"/>
      <c r="N9" s="5">
        <v>138</v>
      </c>
      <c r="P9" s="10"/>
      <c r="Q9" s="5">
        <v>109</v>
      </c>
      <c r="S9" s="10"/>
      <c r="T9" s="5">
        <v>243</v>
      </c>
      <c r="V9" s="10"/>
      <c r="W9" s="5">
        <v>106</v>
      </c>
      <c r="Y9" s="10"/>
      <c r="Z9" s="5">
        <v>296</v>
      </c>
      <c r="AB9" s="10"/>
      <c r="AC9" s="5">
        <v>236</v>
      </c>
      <c r="AE9" s="10"/>
      <c r="AF9" s="5">
        <v>83</v>
      </c>
      <c r="AH9" s="10"/>
    </row>
    <row r="10" spans="1:35" x14ac:dyDescent="0.25">
      <c r="A10" s="24">
        <v>2017</v>
      </c>
      <c r="B10" s="7">
        <v>3272</v>
      </c>
      <c r="C10" s="7"/>
      <c r="D10" s="9"/>
      <c r="E10" s="7">
        <v>430</v>
      </c>
      <c r="F10" s="7"/>
      <c r="G10" s="9"/>
      <c r="H10" s="5">
        <v>484</v>
      </c>
      <c r="J10" s="10"/>
      <c r="K10" s="5">
        <v>585</v>
      </c>
      <c r="M10" s="10"/>
      <c r="N10" s="5">
        <v>140</v>
      </c>
      <c r="P10" s="10"/>
      <c r="Q10" s="5">
        <v>96</v>
      </c>
      <c r="S10" s="10"/>
      <c r="T10" s="5">
        <v>270</v>
      </c>
      <c r="V10" s="10"/>
      <c r="W10" s="5">
        <v>95</v>
      </c>
      <c r="Y10" s="10"/>
      <c r="Z10" s="5">
        <v>317</v>
      </c>
      <c r="AB10" s="10"/>
      <c r="AC10" s="5">
        <v>241</v>
      </c>
      <c r="AE10" s="10"/>
      <c r="AF10" s="5">
        <v>80</v>
      </c>
      <c r="AH10" s="10"/>
    </row>
    <row r="11" spans="1:35" x14ac:dyDescent="0.25">
      <c r="A11" s="24">
        <v>2018</v>
      </c>
      <c r="B11" s="7">
        <v>3332</v>
      </c>
      <c r="C11" s="7"/>
      <c r="D11" s="9"/>
      <c r="E11" s="8">
        <v>397</v>
      </c>
      <c r="F11" s="8"/>
      <c r="G11" s="16"/>
      <c r="H11" s="5">
        <v>523</v>
      </c>
      <c r="J11" s="10"/>
      <c r="K11" s="5">
        <v>615</v>
      </c>
      <c r="M11" s="10"/>
      <c r="N11" s="5">
        <v>103</v>
      </c>
      <c r="P11" s="10"/>
      <c r="Q11" s="5">
        <v>124</v>
      </c>
      <c r="S11" s="10"/>
      <c r="T11" s="5">
        <v>211</v>
      </c>
      <c r="V11" s="10"/>
      <c r="W11" s="5">
        <v>123</v>
      </c>
      <c r="Y11" s="10"/>
      <c r="Z11" s="5">
        <v>323</v>
      </c>
      <c r="AB11" s="10"/>
      <c r="AC11" s="5">
        <v>235</v>
      </c>
      <c r="AE11" s="10"/>
      <c r="AF11" s="5">
        <v>79</v>
      </c>
      <c r="AH11" s="10"/>
    </row>
    <row r="12" spans="1:35" x14ac:dyDescent="0.25">
      <c r="A12" s="24">
        <v>2019</v>
      </c>
      <c r="B12" s="7">
        <v>3408</v>
      </c>
      <c r="C12" s="7">
        <v>3408</v>
      </c>
      <c r="D12" s="9"/>
      <c r="E12" s="8">
        <v>416</v>
      </c>
      <c r="F12" s="8">
        <v>416</v>
      </c>
      <c r="G12" s="16"/>
      <c r="H12" s="5">
        <v>491</v>
      </c>
      <c r="I12" s="5">
        <v>491</v>
      </c>
      <c r="J12" s="10"/>
      <c r="K12" s="5">
        <v>803</v>
      </c>
      <c r="L12" s="5">
        <v>803</v>
      </c>
      <c r="M12" s="10"/>
      <c r="N12" s="5">
        <v>104</v>
      </c>
      <c r="O12" s="5">
        <v>104</v>
      </c>
      <c r="P12" s="10"/>
      <c r="Q12" s="5">
        <v>106</v>
      </c>
      <c r="R12" s="5">
        <v>106</v>
      </c>
      <c r="S12" s="10"/>
      <c r="T12" s="5">
        <v>184</v>
      </c>
      <c r="U12" s="5">
        <v>184</v>
      </c>
      <c r="V12" s="10"/>
      <c r="W12" s="5">
        <v>95</v>
      </c>
      <c r="X12" s="5">
        <v>95</v>
      </c>
      <c r="Y12" s="10"/>
      <c r="Z12" s="5">
        <v>347</v>
      </c>
      <c r="AA12" s="5">
        <v>347</v>
      </c>
      <c r="AB12" s="10"/>
      <c r="AC12" s="5">
        <v>227</v>
      </c>
      <c r="AD12" s="5">
        <v>227</v>
      </c>
      <c r="AE12" s="10"/>
      <c r="AF12" s="5">
        <v>84</v>
      </c>
      <c r="AG12" s="5">
        <v>84</v>
      </c>
      <c r="AH12" s="10"/>
    </row>
    <row r="13" spans="1:35" x14ac:dyDescent="0.25">
      <c r="A13" s="24">
        <v>2020</v>
      </c>
      <c r="C13" s="5">
        <f>_xlfn.FORECAST.LINEAR(A13, B$3:B$12,A$3:A$12)</f>
        <v>3104.6666666666861</v>
      </c>
      <c r="D13" s="10">
        <f>C13</f>
        <v>3104.6666666666861</v>
      </c>
      <c r="F13" s="5">
        <f>_xlfn.FORECAST.LINEAR(A13, E$3:E$12,A$3:A$12)</f>
        <v>386.73333333333721</v>
      </c>
      <c r="G13" s="10">
        <f>F13</f>
        <v>386.73333333333721</v>
      </c>
      <c r="I13" s="5">
        <f>_xlfn.FORECAST.LINEAR(A13, H$3:H$12,A$3:A$12)</f>
        <v>436.53333333333285</v>
      </c>
      <c r="J13" s="10">
        <f>I13</f>
        <v>436.53333333333285</v>
      </c>
      <c r="L13" s="5">
        <f t="shared" ref="L13:L48" si="0">_xlfn.FORECAST.LINEAR(A13, K$3:K$12,A$3:A$12)</f>
        <v>699.46666666666715</v>
      </c>
      <c r="M13" s="10">
        <f>L13</f>
        <v>699.46666666666715</v>
      </c>
      <c r="O13" s="5">
        <f>_xlfn.FORECAST.LINEAR(A13, N$3:N$12,A$3:A$12)</f>
        <v>95.333333333332121</v>
      </c>
      <c r="P13" s="10">
        <f>O13</f>
        <v>95.333333333332121</v>
      </c>
      <c r="R13" s="5">
        <f t="shared" ref="R13:R29" si="1">_xlfn.FORECAST.LINEAR(A13, Q$3:Q$12,A$3:A$12)</f>
        <v>95.799999999999272</v>
      </c>
      <c r="S13" s="10">
        <f>R13</f>
        <v>95.799999999999272</v>
      </c>
      <c r="U13" s="5">
        <f>_xlfn.FORECAST.LINEAR(A13, T$3:T$12,A$3:A$12)</f>
        <v>156.19999999999709</v>
      </c>
      <c r="V13" s="10">
        <f>U13</f>
        <v>156.19999999999709</v>
      </c>
      <c r="X13" s="5">
        <f t="shared" ref="X13:X44" si="2">_xlfn.FORECAST.LINEAR(A13, W$3:W$12,A$3:A$12)</f>
        <v>99.266666666666424</v>
      </c>
      <c r="Y13" s="10">
        <f>X13</f>
        <v>99.266666666666424</v>
      </c>
      <c r="AA13" s="5">
        <f t="shared" ref="AA13:AA48" si="3">_xlfn.FORECAST.LINEAR(A13, Z$3:Z$12,A$3:A$12)</f>
        <v>318.5333333333333</v>
      </c>
      <c r="AB13" s="10">
        <f>AA13</f>
        <v>318.5333333333333</v>
      </c>
      <c r="AD13" s="5">
        <f>_xlfn.FORECAST.LINEAR(A13, AC$3:AC$12,A$3:A$12)</f>
        <v>202</v>
      </c>
      <c r="AE13" s="10">
        <f>AD13</f>
        <v>202</v>
      </c>
      <c r="AG13" s="5">
        <f t="shared" ref="AG13:AG48" si="4">_xlfn.FORECAST.LINEAR(A13, AF$3:AF$12,A$3:A$12)</f>
        <v>80.399999999999977</v>
      </c>
      <c r="AH13" s="10">
        <v>80</v>
      </c>
    </row>
    <row r="14" spans="1:35" x14ac:dyDescent="0.25">
      <c r="A14" s="24">
        <v>2021</v>
      </c>
      <c r="C14" s="5">
        <f>_xlfn.FORECAST.LINEAR(A14, B$3:B$12,A$3:A$12)</f>
        <v>3015.6606060606136</v>
      </c>
      <c r="D14" s="10">
        <f>D13+C14</f>
        <v>6120.3272727272997</v>
      </c>
      <c r="F14" s="5">
        <f t="shared" ref="F14:F36" si="5">_xlfn.FORECAST.LINEAR(A14, E$3:E$12,A$3:A$12)</f>
        <v>370.6303030303061</v>
      </c>
      <c r="G14" s="10">
        <f>G13+F14</f>
        <v>757.36363636364331</v>
      </c>
      <c r="I14" s="5">
        <f t="shared" ref="I14:I34" si="6">_xlfn.FORECAST.LINEAR(A14, H$3:H$12,A$3:A$12)</f>
        <v>415.83030303030682</v>
      </c>
      <c r="J14" s="10">
        <f>J13+I14</f>
        <v>852.36363636363967</v>
      </c>
      <c r="L14" s="5">
        <f t="shared" si="0"/>
        <v>717.42424242424022</v>
      </c>
      <c r="M14" s="10">
        <f>M13+L14</f>
        <v>1416.8909090909074</v>
      </c>
      <c r="O14" s="5">
        <f t="shared" ref="O14:O22" si="7">_xlfn.FORECAST.LINEAR(A14, N$3:N$12,A$3:A$12)</f>
        <v>84.830303030299547</v>
      </c>
      <c r="P14" s="10">
        <f>P13+O14</f>
        <v>180.16363636363167</v>
      </c>
      <c r="R14" s="5">
        <f t="shared" si="1"/>
        <v>89.927272727272793</v>
      </c>
      <c r="S14" s="10">
        <f>S13+R14</f>
        <v>185.72727272727207</v>
      </c>
      <c r="U14" s="5">
        <f t="shared" ref="U14:U19" si="8">_xlfn.FORECAST.LINEAR(A14, T$3:T$12,A$3:A$12)</f>
        <v>130.92727272727643</v>
      </c>
      <c r="V14" s="10">
        <f>V13+U14</f>
        <v>287.12727272727352</v>
      </c>
      <c r="X14" s="5">
        <f t="shared" si="2"/>
        <v>96.11515151515141</v>
      </c>
      <c r="Y14" s="10">
        <f>Y13+X14</f>
        <v>195.38181818181783</v>
      </c>
      <c r="AA14" s="5">
        <f t="shared" si="3"/>
        <v>318.64848484848483</v>
      </c>
      <c r="AB14" s="10">
        <f>AB13+AA14</f>
        <v>637.18181818181813</v>
      </c>
      <c r="AD14" s="5">
        <f t="shared" ref="AD14:AD29" si="9">_xlfn.FORECAST.LINEAR(A14, AC$3:AC$12,A$3:A$12)</f>
        <v>189.36363636363967</v>
      </c>
      <c r="AE14" s="10">
        <f>AE13+AD14</f>
        <v>391.36363636363967</v>
      </c>
      <c r="AG14" s="5">
        <f t="shared" si="4"/>
        <v>80.654545454545428</v>
      </c>
      <c r="AH14" s="10">
        <f>AH13+AG14</f>
        <v>160.65454545454543</v>
      </c>
    </row>
    <row r="15" spans="1:35" x14ac:dyDescent="0.25">
      <c r="A15" s="24">
        <v>2022</v>
      </c>
      <c r="C15" s="5">
        <f t="shared" ref="C15:C47" si="10">_xlfn.FORECAST.LINEAR(A15, B$3:B$12,A$3:A$12)</f>
        <v>2926.6545454545412</v>
      </c>
      <c r="D15" s="10">
        <f t="shared" ref="D15:D48" si="11">D14+C15</f>
        <v>9046.9818181818409</v>
      </c>
      <c r="F15" s="5">
        <f t="shared" si="5"/>
        <v>354.52727272727498</v>
      </c>
      <c r="G15" s="10">
        <f t="shared" ref="G15:G37" si="12">G14+F15</f>
        <v>1111.8909090909183</v>
      </c>
      <c r="I15" s="5">
        <f t="shared" si="6"/>
        <v>395.12727272727352</v>
      </c>
      <c r="J15" s="10">
        <f t="shared" ref="J15:J35" si="13">J14+I15</f>
        <v>1247.4909090909132</v>
      </c>
      <c r="L15" s="5">
        <f t="shared" si="0"/>
        <v>735.38181818181329</v>
      </c>
      <c r="M15" s="10">
        <f t="shared" ref="M15:M48" si="14">M14+L15</f>
        <v>2152.2727272727207</v>
      </c>
      <c r="O15" s="5">
        <f t="shared" si="7"/>
        <v>74.327272727270611</v>
      </c>
      <c r="P15" s="10">
        <f t="shared" ref="P15:P23" si="15">P14+O15</f>
        <v>254.49090909090228</v>
      </c>
      <c r="R15" s="5">
        <f t="shared" si="1"/>
        <v>84.054545454544495</v>
      </c>
      <c r="S15" s="10">
        <f t="shared" ref="S15:S30" si="16">S14+R15</f>
        <v>269.78181818181656</v>
      </c>
      <c r="U15" s="5">
        <f t="shared" si="8"/>
        <v>105.6545454545485</v>
      </c>
      <c r="V15" s="10">
        <f t="shared" ref="V15:V20" si="17">V14+U15</f>
        <v>392.78181818182202</v>
      </c>
      <c r="X15" s="5">
        <f t="shared" si="2"/>
        <v>92.963636363636397</v>
      </c>
      <c r="Y15" s="10">
        <f t="shared" ref="Y15:Y45" si="18">Y14+X15</f>
        <v>288.34545454545423</v>
      </c>
      <c r="AA15" s="5">
        <f t="shared" si="3"/>
        <v>318.76363636363635</v>
      </c>
      <c r="AB15" s="10">
        <f t="shared" ref="AB15:AB48" si="19">AB14+AA15</f>
        <v>955.94545454545448</v>
      </c>
      <c r="AD15" s="5">
        <f t="shared" si="9"/>
        <v>176.7272727272757</v>
      </c>
      <c r="AE15" s="10">
        <f t="shared" ref="AE15:AE29" si="20">AE14+AD15</f>
        <v>568.09090909091537</v>
      </c>
      <c r="AG15" s="5">
        <f t="shared" si="4"/>
        <v>80.909090909090878</v>
      </c>
      <c r="AH15" s="10">
        <f t="shared" ref="AH15:AH48" si="21">AH14+AG15</f>
        <v>241.56363636363631</v>
      </c>
    </row>
    <row r="16" spans="1:35" x14ac:dyDescent="0.25">
      <c r="A16" s="24">
        <v>2023</v>
      </c>
      <c r="C16" s="5">
        <f t="shared" si="10"/>
        <v>2837.6484848484979</v>
      </c>
      <c r="D16" s="10">
        <f t="shared" si="11"/>
        <v>11884.630303030339</v>
      </c>
      <c r="F16" s="5">
        <f t="shared" si="5"/>
        <v>338.42424242424386</v>
      </c>
      <c r="G16" s="10">
        <f t="shared" si="12"/>
        <v>1450.3151515151621</v>
      </c>
      <c r="I16" s="5">
        <f t="shared" si="6"/>
        <v>374.4242424242475</v>
      </c>
      <c r="J16" s="10">
        <f t="shared" si="13"/>
        <v>1621.9151515151607</v>
      </c>
      <c r="L16" s="5">
        <f t="shared" si="0"/>
        <v>753.33939393939363</v>
      </c>
      <c r="M16" s="10">
        <f t="shared" si="14"/>
        <v>2905.6121212121143</v>
      </c>
      <c r="O16" s="5">
        <f t="shared" si="7"/>
        <v>63.824242424238037</v>
      </c>
      <c r="P16" s="10">
        <f t="shared" si="15"/>
        <v>318.31515151514031</v>
      </c>
      <c r="R16" s="5">
        <f t="shared" si="1"/>
        <v>78.181818181818016</v>
      </c>
      <c r="S16" s="10">
        <f t="shared" si="16"/>
        <v>347.96363636363458</v>
      </c>
      <c r="U16" s="5">
        <f t="shared" si="8"/>
        <v>80.381818181820563</v>
      </c>
      <c r="V16" s="10">
        <f t="shared" si="17"/>
        <v>473.16363636364258</v>
      </c>
      <c r="X16" s="5">
        <f t="shared" si="2"/>
        <v>89.812121212121383</v>
      </c>
      <c r="Y16" s="10">
        <f t="shared" si="18"/>
        <v>378.15757575757561</v>
      </c>
      <c r="AA16" s="5">
        <f t="shared" si="3"/>
        <v>318.87878787878788</v>
      </c>
      <c r="AB16" s="10">
        <f t="shared" si="19"/>
        <v>1274.8242424242424</v>
      </c>
      <c r="AD16" s="5">
        <f t="shared" si="9"/>
        <v>164.09090909091174</v>
      </c>
      <c r="AE16" s="10">
        <f t="shared" si="20"/>
        <v>732.18181818182711</v>
      </c>
      <c r="AG16" s="5">
        <f t="shared" si="4"/>
        <v>81.163636363636328</v>
      </c>
      <c r="AH16" s="10">
        <f t="shared" si="21"/>
        <v>322.72727272727263</v>
      </c>
    </row>
    <row r="17" spans="1:34" x14ac:dyDescent="0.25">
      <c r="A17" s="24">
        <v>2024</v>
      </c>
      <c r="C17" s="5">
        <f t="shared" si="10"/>
        <v>2748.6424242424255</v>
      </c>
      <c r="D17" s="10">
        <f t="shared" si="11"/>
        <v>14633.272727272764</v>
      </c>
      <c r="F17" s="5">
        <f t="shared" si="5"/>
        <v>322.32121212121638</v>
      </c>
      <c r="G17" s="10">
        <f t="shared" si="12"/>
        <v>1772.6363636363785</v>
      </c>
      <c r="I17" s="5">
        <f t="shared" si="6"/>
        <v>353.72121212121419</v>
      </c>
      <c r="J17" s="10">
        <f t="shared" si="13"/>
        <v>1975.6363636363749</v>
      </c>
      <c r="L17" s="5">
        <f t="shared" si="0"/>
        <v>771.2969696969667</v>
      </c>
      <c r="M17" s="10">
        <f t="shared" si="14"/>
        <v>3676.909090909081</v>
      </c>
      <c r="O17" s="5">
        <f t="shared" si="7"/>
        <v>53.321212121209101</v>
      </c>
      <c r="P17" s="10">
        <f t="shared" si="15"/>
        <v>371.63636363634942</v>
      </c>
      <c r="R17" s="5">
        <f t="shared" si="1"/>
        <v>72.309090909089718</v>
      </c>
      <c r="S17" s="10">
        <f t="shared" si="16"/>
        <v>420.2727272727243</v>
      </c>
      <c r="U17" s="5">
        <f t="shared" si="8"/>
        <v>55.109090909092629</v>
      </c>
      <c r="V17" s="10">
        <f t="shared" si="17"/>
        <v>528.27272727273521</v>
      </c>
      <c r="X17" s="5">
        <f t="shared" si="2"/>
        <v>86.660606060606369</v>
      </c>
      <c r="Y17" s="10">
        <f t="shared" si="18"/>
        <v>464.81818181818198</v>
      </c>
      <c r="AA17" s="5">
        <f t="shared" si="3"/>
        <v>318.9939393939394</v>
      </c>
      <c r="AB17" s="10">
        <f t="shared" si="19"/>
        <v>1593.8181818181818</v>
      </c>
      <c r="AD17" s="5">
        <f t="shared" si="9"/>
        <v>151.45454545454777</v>
      </c>
      <c r="AE17" s="10">
        <f t="shared" si="20"/>
        <v>883.63636363637488</v>
      </c>
      <c r="AG17" s="5">
        <f t="shared" si="4"/>
        <v>81.418181818181779</v>
      </c>
      <c r="AH17" s="10">
        <f t="shared" si="21"/>
        <v>404.14545454545441</v>
      </c>
    </row>
    <row r="18" spans="1:34" x14ac:dyDescent="0.25">
      <c r="A18" s="24">
        <v>2025</v>
      </c>
      <c r="C18" s="5">
        <f t="shared" si="10"/>
        <v>2659.6363636363822</v>
      </c>
      <c r="D18" s="10">
        <f t="shared" si="11"/>
        <v>17292.909090909146</v>
      </c>
      <c r="F18" s="5">
        <f t="shared" si="5"/>
        <v>306.21818181818526</v>
      </c>
      <c r="G18" s="10">
        <f t="shared" si="12"/>
        <v>2078.8545454545638</v>
      </c>
      <c r="I18" s="5">
        <f t="shared" si="6"/>
        <v>333.01818181818817</v>
      </c>
      <c r="J18" s="10">
        <f t="shared" si="13"/>
        <v>2308.654545454563</v>
      </c>
      <c r="L18" s="5">
        <f t="shared" si="0"/>
        <v>789.25454545453977</v>
      </c>
      <c r="M18" s="10">
        <f t="shared" si="14"/>
        <v>4466.1636363636208</v>
      </c>
      <c r="O18" s="5">
        <f t="shared" si="7"/>
        <v>42.818181818180165</v>
      </c>
      <c r="P18" s="10">
        <f t="shared" si="15"/>
        <v>414.45454545452958</v>
      </c>
      <c r="R18" s="5">
        <f t="shared" si="1"/>
        <v>66.436363636363239</v>
      </c>
      <c r="S18" s="10">
        <f t="shared" si="16"/>
        <v>486.70909090908754</v>
      </c>
      <c r="U18" s="5">
        <f t="shared" si="8"/>
        <v>29.836363636364695</v>
      </c>
      <c r="V18" s="10">
        <f t="shared" si="17"/>
        <v>558.1090909090999</v>
      </c>
      <c r="X18" s="5">
        <f t="shared" si="2"/>
        <v>83.509090909090446</v>
      </c>
      <c r="Y18" s="10">
        <f t="shared" si="18"/>
        <v>548.32727272727243</v>
      </c>
      <c r="AA18" s="5">
        <f t="shared" si="3"/>
        <v>319.10909090909087</v>
      </c>
      <c r="AB18" s="10">
        <f t="shared" si="19"/>
        <v>1912.9272727272726</v>
      </c>
      <c r="AD18" s="5">
        <f t="shared" si="9"/>
        <v>138.8181818181838</v>
      </c>
      <c r="AE18" s="10">
        <f t="shared" si="20"/>
        <v>1022.4545454545587</v>
      </c>
      <c r="AG18" s="5">
        <f t="shared" si="4"/>
        <v>81.672727272727229</v>
      </c>
      <c r="AH18" s="10">
        <f t="shared" si="21"/>
        <v>485.81818181818164</v>
      </c>
    </row>
    <row r="19" spans="1:34" x14ac:dyDescent="0.25">
      <c r="A19" s="24">
        <v>2026</v>
      </c>
      <c r="C19" s="5">
        <f t="shared" si="10"/>
        <v>2570.6303030303097</v>
      </c>
      <c r="D19" s="10">
        <f t="shared" si="11"/>
        <v>19863.539393939456</v>
      </c>
      <c r="F19" s="5">
        <f t="shared" si="5"/>
        <v>290.11515151515414</v>
      </c>
      <c r="G19" s="10">
        <f t="shared" si="12"/>
        <v>2368.9696969697179</v>
      </c>
      <c r="I19" s="5">
        <f t="shared" si="6"/>
        <v>312.31515151515487</v>
      </c>
      <c r="J19" s="10">
        <f t="shared" si="13"/>
        <v>2620.9696969697179</v>
      </c>
      <c r="L19" s="5">
        <f t="shared" si="0"/>
        <v>807.21212121212011</v>
      </c>
      <c r="M19" s="10">
        <f t="shared" si="14"/>
        <v>5273.3757575757409</v>
      </c>
      <c r="O19" s="5">
        <f t="shared" si="7"/>
        <v>32.315151515147591</v>
      </c>
      <c r="P19" s="10">
        <f t="shared" si="15"/>
        <v>446.76969696967717</v>
      </c>
      <c r="R19" s="5">
        <f t="shared" si="1"/>
        <v>60.563636363636761</v>
      </c>
      <c r="S19" s="10">
        <f t="shared" si="16"/>
        <v>547.2727272727243</v>
      </c>
      <c r="U19" s="5">
        <f t="shared" si="8"/>
        <v>4.5636363636367605</v>
      </c>
      <c r="V19" s="10">
        <f t="shared" si="17"/>
        <v>562.67272727273667</v>
      </c>
      <c r="X19" s="5">
        <f t="shared" si="2"/>
        <v>80.357575757575432</v>
      </c>
      <c r="Y19" s="10">
        <f t="shared" si="18"/>
        <v>628.68484848484786</v>
      </c>
      <c r="AA19" s="5">
        <f t="shared" si="3"/>
        <v>319.22424242424239</v>
      </c>
      <c r="AB19" s="10">
        <f t="shared" si="19"/>
        <v>2232.151515151515</v>
      </c>
      <c r="AD19" s="5">
        <f t="shared" si="9"/>
        <v>126.18181818181984</v>
      </c>
      <c r="AE19" s="10">
        <f t="shared" si="20"/>
        <v>1148.6363636363785</v>
      </c>
      <c r="AG19" s="5">
        <f t="shared" si="4"/>
        <v>81.92727272727268</v>
      </c>
      <c r="AH19" s="10">
        <f t="shared" si="21"/>
        <v>567.74545454545432</v>
      </c>
    </row>
    <row r="20" spans="1:34" x14ac:dyDescent="0.25">
      <c r="A20" s="24">
        <v>2027</v>
      </c>
      <c r="C20" s="5">
        <f t="shared" si="10"/>
        <v>2481.6242424242373</v>
      </c>
      <c r="D20" s="10">
        <f t="shared" si="11"/>
        <v>22345.163636363694</v>
      </c>
      <c r="F20" s="5">
        <f t="shared" si="5"/>
        <v>274.01212121212302</v>
      </c>
      <c r="G20" s="10">
        <f t="shared" si="12"/>
        <v>2642.9818181818409</v>
      </c>
      <c r="I20" s="5">
        <f t="shared" si="6"/>
        <v>291.61212121212156</v>
      </c>
      <c r="J20" s="10">
        <f t="shared" si="13"/>
        <v>2912.5818181818395</v>
      </c>
      <c r="L20" s="5">
        <f t="shared" si="0"/>
        <v>825.16969696969318</v>
      </c>
      <c r="M20" s="10">
        <f t="shared" si="14"/>
        <v>6098.545454545434</v>
      </c>
      <c r="O20" s="5">
        <f t="shared" si="7"/>
        <v>21.812121212118655</v>
      </c>
      <c r="P20" s="10">
        <f t="shared" si="15"/>
        <v>468.58181818179582</v>
      </c>
      <c r="R20" s="5">
        <f t="shared" si="1"/>
        <v>54.690909090908463</v>
      </c>
      <c r="S20" s="10">
        <f t="shared" si="16"/>
        <v>601.96363636363276</v>
      </c>
      <c r="U20" s="5">
        <v>0</v>
      </c>
      <c r="V20" s="10">
        <f t="shared" si="17"/>
        <v>562.67272727273667</v>
      </c>
      <c r="X20" s="5">
        <f t="shared" si="2"/>
        <v>77.206060606060419</v>
      </c>
      <c r="Y20" s="10">
        <f t="shared" si="18"/>
        <v>705.89090909090828</v>
      </c>
      <c r="AA20" s="5">
        <f t="shared" si="3"/>
        <v>319.33939393939391</v>
      </c>
      <c r="AB20" s="10">
        <f t="shared" si="19"/>
        <v>2551.4909090909091</v>
      </c>
      <c r="AD20" s="5">
        <f t="shared" si="9"/>
        <v>113.54545454545587</v>
      </c>
      <c r="AE20" s="10">
        <f t="shared" si="20"/>
        <v>1262.1818181818344</v>
      </c>
      <c r="AG20" s="5">
        <f t="shared" si="4"/>
        <v>82.18181818181813</v>
      </c>
      <c r="AH20" s="10">
        <f t="shared" si="21"/>
        <v>649.92727272727245</v>
      </c>
    </row>
    <row r="21" spans="1:34" x14ac:dyDescent="0.25">
      <c r="A21" s="24">
        <v>2028</v>
      </c>
      <c r="C21" s="5">
        <f t="shared" si="10"/>
        <v>2392.618181818194</v>
      </c>
      <c r="D21" s="10">
        <f t="shared" si="11"/>
        <v>24737.781818181888</v>
      </c>
      <c r="F21" s="5">
        <f t="shared" si="5"/>
        <v>257.90909090909554</v>
      </c>
      <c r="G21" s="10">
        <f t="shared" si="12"/>
        <v>2900.8909090909365</v>
      </c>
      <c r="I21" s="5">
        <f t="shared" si="6"/>
        <v>270.90909090909554</v>
      </c>
      <c r="J21" s="10">
        <f t="shared" si="13"/>
        <v>3183.490909090935</v>
      </c>
      <c r="L21" s="5">
        <f t="shared" si="0"/>
        <v>843.12727272727352</v>
      </c>
      <c r="M21" s="10">
        <f t="shared" si="14"/>
        <v>6941.6727272727076</v>
      </c>
      <c r="O21" s="5">
        <f t="shared" si="7"/>
        <v>11.309090909089718</v>
      </c>
      <c r="P21" s="10">
        <f t="shared" si="15"/>
        <v>479.89090909088554</v>
      </c>
      <c r="R21" s="5">
        <f t="shared" si="1"/>
        <v>48.818181818181984</v>
      </c>
      <c r="S21" s="10">
        <f t="shared" si="16"/>
        <v>650.78181818181474</v>
      </c>
      <c r="V21" s="10"/>
      <c r="X21" s="5">
        <f t="shared" si="2"/>
        <v>74.054545454545405</v>
      </c>
      <c r="Y21" s="10">
        <f t="shared" si="18"/>
        <v>779.94545454545369</v>
      </c>
      <c r="AA21" s="5">
        <f t="shared" si="3"/>
        <v>319.45454545454538</v>
      </c>
      <c r="AB21" s="10">
        <f t="shared" si="19"/>
        <v>2870.9454545454546</v>
      </c>
      <c r="AD21" s="5">
        <f t="shared" si="9"/>
        <v>100.9090909090919</v>
      </c>
      <c r="AE21" s="10">
        <f t="shared" si="20"/>
        <v>1363.0909090909263</v>
      </c>
      <c r="AG21" s="5">
        <f t="shared" si="4"/>
        <v>82.436363636363581</v>
      </c>
      <c r="AH21" s="10">
        <f t="shared" si="21"/>
        <v>732.36363636363603</v>
      </c>
    </row>
    <row r="22" spans="1:34" s="6" customFormat="1" x14ac:dyDescent="0.25">
      <c r="A22" s="24">
        <v>2029</v>
      </c>
      <c r="C22" s="6">
        <f t="shared" si="10"/>
        <v>2303.6121212121216</v>
      </c>
      <c r="D22" s="11">
        <f t="shared" si="11"/>
        <v>27041.393939394009</v>
      </c>
      <c r="F22" s="6">
        <f t="shared" si="5"/>
        <v>241.80606060606442</v>
      </c>
      <c r="G22" s="11">
        <f t="shared" si="12"/>
        <v>3142.6969696970009</v>
      </c>
      <c r="I22" s="6">
        <f t="shared" si="6"/>
        <v>250.20606060606224</v>
      </c>
      <c r="J22" s="11">
        <f t="shared" si="13"/>
        <v>3433.6969696969973</v>
      </c>
      <c r="L22" s="6">
        <f t="shared" si="0"/>
        <v>861.08484848484659</v>
      </c>
      <c r="M22" s="11">
        <f t="shared" si="14"/>
        <v>7802.7575757575542</v>
      </c>
      <c r="O22" s="6">
        <f t="shared" si="7"/>
        <v>0.80606060605714447</v>
      </c>
      <c r="P22" s="11">
        <f t="shared" si="15"/>
        <v>480.69696969694269</v>
      </c>
      <c r="R22" s="6">
        <f t="shared" si="1"/>
        <v>42.945454545453686</v>
      </c>
      <c r="S22" s="11">
        <f t="shared" si="16"/>
        <v>693.72727272726843</v>
      </c>
      <c r="V22" s="11"/>
      <c r="X22" s="6">
        <f t="shared" si="2"/>
        <v>70.903030303030391</v>
      </c>
      <c r="Y22" s="11">
        <f t="shared" si="18"/>
        <v>850.84848484848408</v>
      </c>
      <c r="AA22" s="6">
        <f t="shared" si="3"/>
        <v>319.56969696969691</v>
      </c>
      <c r="AB22" s="11">
        <f t="shared" si="19"/>
        <v>3190.5151515151515</v>
      </c>
      <c r="AD22" s="6">
        <f t="shared" si="9"/>
        <v>88.272727272727934</v>
      </c>
      <c r="AE22" s="11">
        <f t="shared" si="20"/>
        <v>1451.3636363636542</v>
      </c>
      <c r="AG22" s="5">
        <f t="shared" si="4"/>
        <v>82.690909090909031</v>
      </c>
      <c r="AH22" s="10">
        <f t="shared" si="21"/>
        <v>815.05454545454506</v>
      </c>
    </row>
    <row r="23" spans="1:34" x14ac:dyDescent="0.25">
      <c r="A23" s="24">
        <v>2030</v>
      </c>
      <c r="C23" s="5">
        <f t="shared" si="10"/>
        <v>2214.6060606060782</v>
      </c>
      <c r="D23" s="10">
        <f t="shared" si="11"/>
        <v>29256.000000000087</v>
      </c>
      <c r="F23" s="5">
        <f t="shared" si="5"/>
        <v>225.7030303030333</v>
      </c>
      <c r="G23" s="10">
        <f t="shared" si="12"/>
        <v>3368.4000000000342</v>
      </c>
      <c r="I23" s="5">
        <f t="shared" si="6"/>
        <v>229.50303030303621</v>
      </c>
      <c r="J23" s="11">
        <f t="shared" si="13"/>
        <v>3663.2000000000335</v>
      </c>
      <c r="L23" s="5">
        <f t="shared" si="0"/>
        <v>879.04242424241966</v>
      </c>
      <c r="M23" s="10">
        <f t="shared" si="14"/>
        <v>8681.7999999999738</v>
      </c>
      <c r="O23" s="5">
        <v>0</v>
      </c>
      <c r="P23" s="10">
        <f t="shared" si="15"/>
        <v>480.69696969694269</v>
      </c>
      <c r="R23" s="5">
        <f t="shared" si="1"/>
        <v>37.072727272727207</v>
      </c>
      <c r="S23" s="11">
        <f t="shared" si="16"/>
        <v>730.79999999999563</v>
      </c>
      <c r="V23" s="10"/>
      <c r="X23" s="5">
        <f t="shared" si="2"/>
        <v>67.751515151515378</v>
      </c>
      <c r="Y23" s="11">
        <f t="shared" si="18"/>
        <v>918.59999999999945</v>
      </c>
      <c r="AA23" s="5">
        <f t="shared" si="3"/>
        <v>319.68484848484843</v>
      </c>
      <c r="AB23" s="11">
        <f t="shared" si="19"/>
        <v>3510.2</v>
      </c>
      <c r="AD23" s="5">
        <f t="shared" si="9"/>
        <v>75.636363636363967</v>
      </c>
      <c r="AE23" s="11">
        <f t="shared" si="20"/>
        <v>1527.0000000000182</v>
      </c>
      <c r="AG23" s="5">
        <f t="shared" si="4"/>
        <v>82.945454545454481</v>
      </c>
      <c r="AH23" s="10">
        <f t="shared" si="21"/>
        <v>897.99999999999955</v>
      </c>
    </row>
    <row r="24" spans="1:34" x14ac:dyDescent="0.25">
      <c r="A24" s="24">
        <v>2031</v>
      </c>
      <c r="C24" s="5">
        <f t="shared" si="10"/>
        <v>2125.6000000000058</v>
      </c>
      <c r="D24" s="10">
        <f t="shared" si="11"/>
        <v>31381.600000000093</v>
      </c>
      <c r="F24" s="5">
        <f t="shared" si="5"/>
        <v>209.60000000000218</v>
      </c>
      <c r="G24" s="10">
        <f t="shared" si="12"/>
        <v>3578.0000000000364</v>
      </c>
      <c r="I24" s="5">
        <f t="shared" si="6"/>
        <v>208.80000000000291</v>
      </c>
      <c r="J24" s="11">
        <f t="shared" si="13"/>
        <v>3872.0000000000364</v>
      </c>
      <c r="L24" s="5">
        <f t="shared" si="0"/>
        <v>897</v>
      </c>
      <c r="M24" s="10">
        <f t="shared" si="14"/>
        <v>9578.7999999999738</v>
      </c>
      <c r="P24" s="10"/>
      <c r="R24" s="5">
        <f t="shared" si="1"/>
        <v>31.199999999998909</v>
      </c>
      <c r="S24" s="11">
        <f t="shared" si="16"/>
        <v>761.99999999999454</v>
      </c>
      <c r="V24" s="10"/>
      <c r="X24" s="5">
        <f t="shared" si="2"/>
        <v>64.600000000000364</v>
      </c>
      <c r="Y24" s="11">
        <f t="shared" si="18"/>
        <v>983.19999999999982</v>
      </c>
      <c r="AA24" s="5">
        <f t="shared" si="3"/>
        <v>319.79999999999995</v>
      </c>
      <c r="AB24" s="11">
        <f t="shared" si="19"/>
        <v>3830</v>
      </c>
      <c r="AD24" s="5">
        <f t="shared" si="9"/>
        <v>63</v>
      </c>
      <c r="AE24" s="11">
        <f t="shared" si="20"/>
        <v>1590.0000000000182</v>
      </c>
      <c r="AG24" s="5">
        <f t="shared" si="4"/>
        <v>83.199999999999932</v>
      </c>
      <c r="AH24" s="10">
        <f t="shared" si="21"/>
        <v>981.19999999999948</v>
      </c>
    </row>
    <row r="25" spans="1:34" x14ac:dyDescent="0.25">
      <c r="A25" s="24">
        <v>2032</v>
      </c>
      <c r="C25" s="5">
        <f t="shared" si="10"/>
        <v>2036.5939393939625</v>
      </c>
      <c r="D25" s="10">
        <f t="shared" si="11"/>
        <v>33418.193939394056</v>
      </c>
      <c r="F25" s="5">
        <f t="shared" si="5"/>
        <v>193.49696969697106</v>
      </c>
      <c r="G25" s="10">
        <f t="shared" si="12"/>
        <v>3771.4969696970074</v>
      </c>
      <c r="I25" s="5">
        <f t="shared" si="6"/>
        <v>188.09696969696961</v>
      </c>
      <c r="J25" s="11">
        <f t="shared" si="13"/>
        <v>4060.096969697006</v>
      </c>
      <c r="L25" s="5">
        <f t="shared" si="0"/>
        <v>914.95757575757307</v>
      </c>
      <c r="M25" s="10">
        <f t="shared" si="14"/>
        <v>10493.757575757547</v>
      </c>
      <c r="P25" s="10"/>
      <c r="R25" s="5">
        <f t="shared" si="1"/>
        <v>25.32727272727243</v>
      </c>
      <c r="S25" s="11">
        <f t="shared" si="16"/>
        <v>787.32727272726697</v>
      </c>
      <c r="V25" s="10"/>
      <c r="X25" s="5">
        <f t="shared" si="2"/>
        <v>61.448484848484441</v>
      </c>
      <c r="Y25" s="11">
        <f t="shared" si="18"/>
        <v>1044.6484848484843</v>
      </c>
      <c r="AA25" s="5">
        <f t="shared" si="3"/>
        <v>319.91515151515148</v>
      </c>
      <c r="AB25" s="11">
        <f t="shared" si="19"/>
        <v>4149.9151515151516</v>
      </c>
      <c r="AD25" s="5">
        <f t="shared" si="9"/>
        <v>50.363636363639671</v>
      </c>
      <c r="AE25" s="11">
        <f t="shared" si="20"/>
        <v>1640.3636363636579</v>
      </c>
      <c r="AG25" s="5">
        <f t="shared" si="4"/>
        <v>83.454545454545382</v>
      </c>
      <c r="AH25" s="10">
        <f t="shared" si="21"/>
        <v>1064.6545454545449</v>
      </c>
    </row>
    <row r="26" spans="1:34" x14ac:dyDescent="0.25">
      <c r="A26" s="24">
        <v>2033</v>
      </c>
      <c r="C26" s="5">
        <f t="shared" si="10"/>
        <v>1947.5878787878901</v>
      </c>
      <c r="D26" s="10">
        <f t="shared" si="11"/>
        <v>35365.781818181946</v>
      </c>
      <c r="F26" s="5">
        <f t="shared" si="5"/>
        <v>177.39393939394358</v>
      </c>
      <c r="G26" s="10">
        <f t="shared" si="12"/>
        <v>3948.890909090951</v>
      </c>
      <c r="I26" s="5">
        <f t="shared" si="6"/>
        <v>167.39393939394358</v>
      </c>
      <c r="J26" s="11">
        <f t="shared" si="13"/>
        <v>4227.4909090909496</v>
      </c>
      <c r="L26" s="5">
        <f t="shared" si="0"/>
        <v>932.91515151514614</v>
      </c>
      <c r="M26" s="10">
        <f t="shared" si="14"/>
        <v>11426.672727272693</v>
      </c>
      <c r="P26" s="10"/>
      <c r="R26" s="5">
        <f t="shared" si="1"/>
        <v>19.454545454545951</v>
      </c>
      <c r="S26" s="11">
        <f t="shared" si="16"/>
        <v>806.78181818181292</v>
      </c>
      <c r="V26" s="10"/>
      <c r="X26" s="5">
        <f t="shared" si="2"/>
        <v>58.296969696969427</v>
      </c>
      <c r="Y26" s="11">
        <f t="shared" si="18"/>
        <v>1102.9454545454537</v>
      </c>
      <c r="AA26" s="5">
        <f t="shared" si="3"/>
        <v>320.030303030303</v>
      </c>
      <c r="AB26" s="11">
        <f t="shared" si="19"/>
        <v>4469.9454545454546</v>
      </c>
      <c r="AD26" s="5">
        <f t="shared" si="9"/>
        <v>37.727272727275704</v>
      </c>
      <c r="AE26" s="11">
        <f t="shared" si="20"/>
        <v>1678.0909090909336</v>
      </c>
      <c r="AG26" s="5">
        <f t="shared" si="4"/>
        <v>83.709090909090833</v>
      </c>
      <c r="AH26" s="10">
        <f t="shared" si="21"/>
        <v>1148.3636363636356</v>
      </c>
    </row>
    <row r="27" spans="1:34" x14ac:dyDescent="0.25">
      <c r="A27" s="24">
        <v>2034</v>
      </c>
      <c r="C27" s="5">
        <f t="shared" si="10"/>
        <v>1858.5818181818177</v>
      </c>
      <c r="D27" s="10">
        <f t="shared" si="11"/>
        <v>37224.363636363763</v>
      </c>
      <c r="F27" s="5">
        <f t="shared" si="5"/>
        <v>161.29090909091246</v>
      </c>
      <c r="G27" s="10">
        <f t="shared" si="12"/>
        <v>4110.1818181818635</v>
      </c>
      <c r="I27" s="5">
        <f t="shared" si="6"/>
        <v>146.69090909091028</v>
      </c>
      <c r="J27" s="11">
        <f t="shared" si="13"/>
        <v>4374.1818181818599</v>
      </c>
      <c r="L27" s="5">
        <f t="shared" si="0"/>
        <v>950.87272727272648</v>
      </c>
      <c r="M27" s="10">
        <f t="shared" si="14"/>
        <v>12377.545454545419</v>
      </c>
      <c r="P27" s="10"/>
      <c r="R27" s="5">
        <f t="shared" si="1"/>
        <v>13.581818181817653</v>
      </c>
      <c r="S27" s="11">
        <f t="shared" si="16"/>
        <v>820.36363636363058</v>
      </c>
      <c r="V27" s="10"/>
      <c r="X27" s="5">
        <f t="shared" si="2"/>
        <v>55.145454545454413</v>
      </c>
      <c r="Y27" s="11">
        <f t="shared" si="18"/>
        <v>1158.0909090909081</v>
      </c>
      <c r="AA27" s="5">
        <f t="shared" si="3"/>
        <v>320.14545454545453</v>
      </c>
      <c r="AB27" s="11">
        <f t="shared" si="19"/>
        <v>4790.090909090909</v>
      </c>
      <c r="AD27" s="5">
        <f t="shared" si="9"/>
        <v>25.090909090911737</v>
      </c>
      <c r="AE27" s="11">
        <f t="shared" si="20"/>
        <v>1703.1818181818453</v>
      </c>
      <c r="AG27" s="5">
        <f t="shared" si="4"/>
        <v>83.963636363636283</v>
      </c>
      <c r="AH27" s="10">
        <f t="shared" si="21"/>
        <v>1232.327272727272</v>
      </c>
    </row>
    <row r="28" spans="1:34" x14ac:dyDescent="0.25">
      <c r="A28" s="24">
        <v>2035</v>
      </c>
      <c r="C28" s="5">
        <f>_xlfn.FORECAST.LINEAR(A28, B$3:B$12,A$3:A$12)</f>
        <v>1769.5757575757743</v>
      </c>
      <c r="D28" s="10">
        <f t="shared" si="11"/>
        <v>38993.939393939538</v>
      </c>
      <c r="F28" s="5">
        <f>_xlfn.FORECAST.LINEAR(A28, E$3:E$12,A$3:A$12)</f>
        <v>145.18787878788135</v>
      </c>
      <c r="G28" s="10">
        <f t="shared" si="12"/>
        <v>4255.3696969697448</v>
      </c>
      <c r="I28" s="5">
        <f t="shared" si="6"/>
        <v>125.98787878788426</v>
      </c>
      <c r="J28" s="11">
        <f t="shared" si="13"/>
        <v>4500.1696969697441</v>
      </c>
      <c r="L28" s="5">
        <f t="shared" si="0"/>
        <v>968.83030303029955</v>
      </c>
      <c r="M28" s="10">
        <f t="shared" si="14"/>
        <v>13346.375757575719</v>
      </c>
      <c r="P28" s="10"/>
      <c r="R28" s="5">
        <f t="shared" si="1"/>
        <v>7.7090909090911737</v>
      </c>
      <c r="S28" s="11">
        <f t="shared" si="16"/>
        <v>828.07272727272175</v>
      </c>
      <c r="V28" s="10"/>
      <c r="X28" s="5">
        <f t="shared" si="2"/>
        <v>51.993939393939399</v>
      </c>
      <c r="Y28" s="11">
        <f t="shared" si="18"/>
        <v>1210.0848484848475</v>
      </c>
      <c r="AA28" s="5">
        <f t="shared" si="3"/>
        <v>320.26060606060605</v>
      </c>
      <c r="AB28" s="11">
        <f t="shared" si="19"/>
        <v>5110.3515151515148</v>
      </c>
      <c r="AD28" s="5">
        <f t="shared" si="9"/>
        <v>12.45454545454777</v>
      </c>
      <c r="AE28" s="11">
        <f t="shared" si="20"/>
        <v>1715.6363636363931</v>
      </c>
      <c r="AG28" s="5">
        <f t="shared" si="4"/>
        <v>84.218181818181847</v>
      </c>
      <c r="AH28" s="10">
        <f t="shared" si="21"/>
        <v>1316.5454545454538</v>
      </c>
    </row>
    <row r="29" spans="1:34" x14ac:dyDescent="0.25">
      <c r="A29" s="24">
        <v>2036</v>
      </c>
      <c r="C29" s="5">
        <f t="shared" si="10"/>
        <v>1680.5696969697019</v>
      </c>
      <c r="D29" s="10">
        <f t="shared" si="11"/>
        <v>40674.50909090924</v>
      </c>
      <c r="F29" s="5">
        <f t="shared" si="5"/>
        <v>129.08484848485386</v>
      </c>
      <c r="G29" s="10">
        <f t="shared" si="12"/>
        <v>4384.4545454545987</v>
      </c>
      <c r="I29" s="5">
        <f t="shared" si="6"/>
        <v>105.28484848485095</v>
      </c>
      <c r="J29" s="11">
        <f t="shared" si="13"/>
        <v>4605.4545454545951</v>
      </c>
      <c r="L29" s="5">
        <f t="shared" si="0"/>
        <v>986.78787878787989</v>
      </c>
      <c r="M29" s="10">
        <f t="shared" si="14"/>
        <v>14333.163636363599</v>
      </c>
      <c r="P29" s="10"/>
      <c r="R29" s="5">
        <f t="shared" si="1"/>
        <v>1.8363636363628757</v>
      </c>
      <c r="S29" s="11">
        <f t="shared" si="16"/>
        <v>829.90909090908463</v>
      </c>
      <c r="V29" s="10"/>
      <c r="X29" s="5">
        <f t="shared" si="2"/>
        <v>48.842424242424386</v>
      </c>
      <c r="Y29" s="11">
        <f t="shared" si="18"/>
        <v>1258.9272727272719</v>
      </c>
      <c r="AA29" s="5">
        <f t="shared" si="3"/>
        <v>320.37575757575758</v>
      </c>
      <c r="AB29" s="11">
        <f t="shared" si="19"/>
        <v>5430.7272727272721</v>
      </c>
      <c r="AD29" s="5">
        <f t="shared" si="9"/>
        <v>-0.18181818181619747</v>
      </c>
      <c r="AE29" s="11">
        <f t="shared" si="20"/>
        <v>1715.4545454545769</v>
      </c>
      <c r="AG29" s="5">
        <f t="shared" si="4"/>
        <v>84.472727272727298</v>
      </c>
      <c r="AH29" s="10">
        <f t="shared" si="21"/>
        <v>1401.0181818181811</v>
      </c>
    </row>
    <row r="30" spans="1:34" x14ac:dyDescent="0.25">
      <c r="A30" s="24">
        <v>2037</v>
      </c>
      <c r="C30" s="5">
        <f t="shared" si="10"/>
        <v>1591.5636363636586</v>
      </c>
      <c r="D30" s="10">
        <f t="shared" si="11"/>
        <v>42266.072727272898</v>
      </c>
      <c r="F30" s="5">
        <f t="shared" si="5"/>
        <v>112.98181818181911</v>
      </c>
      <c r="G30" s="10">
        <f t="shared" si="12"/>
        <v>4497.4363636364178</v>
      </c>
      <c r="I30" s="5">
        <f t="shared" si="6"/>
        <v>84.581818181817653</v>
      </c>
      <c r="J30" s="11">
        <f t="shared" si="13"/>
        <v>4690.0363636364127</v>
      </c>
      <c r="L30" s="5">
        <f t="shared" si="0"/>
        <v>1004.745454545453</v>
      </c>
      <c r="M30" s="10">
        <f t="shared" si="14"/>
        <v>15337.909090909052</v>
      </c>
      <c r="P30" s="10"/>
      <c r="R30" s="5">
        <v>0</v>
      </c>
      <c r="S30" s="11">
        <f t="shared" si="16"/>
        <v>829.90909090908463</v>
      </c>
      <c r="V30" s="10"/>
      <c r="X30" s="5">
        <f t="shared" si="2"/>
        <v>45.690909090909372</v>
      </c>
      <c r="Y30" s="11">
        <f t="shared" si="18"/>
        <v>1304.6181818181813</v>
      </c>
      <c r="AA30" s="5">
        <f t="shared" si="3"/>
        <v>320.49090909090904</v>
      </c>
      <c r="AB30" s="11">
        <f t="shared" si="19"/>
        <v>5751.2181818181807</v>
      </c>
      <c r="AE30" s="10"/>
      <c r="AG30" s="5">
        <f t="shared" si="4"/>
        <v>84.727272727272748</v>
      </c>
      <c r="AH30" s="10">
        <f t="shared" si="21"/>
        <v>1485.7454545454539</v>
      </c>
    </row>
    <row r="31" spans="1:34" x14ac:dyDescent="0.25">
      <c r="A31" s="24">
        <v>2038</v>
      </c>
      <c r="C31" s="5">
        <f t="shared" si="10"/>
        <v>1502.5575757575862</v>
      </c>
      <c r="D31" s="10">
        <f t="shared" si="11"/>
        <v>43768.630303030484</v>
      </c>
      <c r="F31" s="5">
        <f t="shared" si="5"/>
        <v>96.878787878791627</v>
      </c>
      <c r="G31" s="10">
        <f t="shared" si="12"/>
        <v>4594.3151515152094</v>
      </c>
      <c r="I31" s="5">
        <f t="shared" si="6"/>
        <v>63.878787878791627</v>
      </c>
      <c r="J31" s="11">
        <f t="shared" si="13"/>
        <v>4753.9151515152043</v>
      </c>
      <c r="L31" s="5">
        <f t="shared" si="0"/>
        <v>1022.703030303026</v>
      </c>
      <c r="M31" s="10">
        <f t="shared" si="14"/>
        <v>16360.612121212078</v>
      </c>
      <c r="P31" s="10"/>
      <c r="S31" s="10"/>
      <c r="V31" s="10"/>
      <c r="X31" s="5">
        <f t="shared" si="2"/>
        <v>42.539393939394358</v>
      </c>
      <c r="Y31" s="11">
        <f t="shared" si="18"/>
        <v>1347.1575757575756</v>
      </c>
      <c r="AA31" s="5">
        <f t="shared" si="3"/>
        <v>320.60606060606057</v>
      </c>
      <c r="AB31" s="11">
        <f t="shared" si="19"/>
        <v>6071.8242424242417</v>
      </c>
      <c r="AE31" s="10"/>
      <c r="AG31" s="5">
        <f t="shared" si="4"/>
        <v>84.981818181818198</v>
      </c>
      <c r="AH31" s="10">
        <f t="shared" si="21"/>
        <v>1570.7272727272721</v>
      </c>
    </row>
    <row r="32" spans="1:34" x14ac:dyDescent="0.25">
      <c r="A32" s="24">
        <v>2039</v>
      </c>
      <c r="C32" s="5">
        <f t="shared" si="10"/>
        <v>1413.5515151515137</v>
      </c>
      <c r="D32" s="10">
        <f t="shared" si="11"/>
        <v>45182.181818181998</v>
      </c>
      <c r="F32" s="5">
        <f t="shared" si="5"/>
        <v>80.77575757575687</v>
      </c>
      <c r="G32" s="10">
        <f t="shared" si="12"/>
        <v>4675.0909090909663</v>
      </c>
      <c r="I32" s="5">
        <f t="shared" si="6"/>
        <v>43.175757575758325</v>
      </c>
      <c r="J32" s="11">
        <f t="shared" si="13"/>
        <v>4797.0909090909627</v>
      </c>
      <c r="L32" s="5">
        <f t="shared" si="0"/>
        <v>1040.6606060606064</v>
      </c>
      <c r="M32" s="10">
        <f t="shared" si="14"/>
        <v>17401.272727272684</v>
      </c>
      <c r="P32" s="10"/>
      <c r="S32" s="10"/>
      <c r="V32" s="10"/>
      <c r="X32" s="5">
        <f t="shared" si="2"/>
        <v>39.387878787878435</v>
      </c>
      <c r="Y32" s="11">
        <f t="shared" si="18"/>
        <v>1386.545454545454</v>
      </c>
      <c r="AA32" s="5">
        <f t="shared" si="3"/>
        <v>320.72121212121209</v>
      </c>
      <c r="AB32" s="11">
        <f t="shared" si="19"/>
        <v>6392.545454545454</v>
      </c>
      <c r="AE32" s="10"/>
      <c r="AG32" s="5">
        <f t="shared" si="4"/>
        <v>85.236363636363649</v>
      </c>
      <c r="AH32" s="10">
        <f t="shared" si="21"/>
        <v>1655.9636363636357</v>
      </c>
    </row>
    <row r="33" spans="1:34" x14ac:dyDescent="0.25">
      <c r="A33" s="24">
        <v>2040</v>
      </c>
      <c r="C33" s="5">
        <f t="shared" si="10"/>
        <v>1324.5454545454704</v>
      </c>
      <c r="D33" s="10">
        <f t="shared" si="11"/>
        <v>46506.727272727469</v>
      </c>
      <c r="F33" s="5">
        <f t="shared" si="5"/>
        <v>64.672727272729389</v>
      </c>
      <c r="G33" s="10">
        <f t="shared" si="12"/>
        <v>4739.7636363636957</v>
      </c>
      <c r="I33" s="5">
        <f t="shared" si="6"/>
        <v>22.4727272727323</v>
      </c>
      <c r="J33" s="11">
        <f t="shared" si="13"/>
        <v>4819.563636363695</v>
      </c>
      <c r="L33" s="5">
        <f t="shared" si="0"/>
        <v>1058.6181818181794</v>
      </c>
      <c r="M33" s="10">
        <f t="shared" si="14"/>
        <v>18459.890909090864</v>
      </c>
      <c r="P33" s="10"/>
      <c r="S33" s="10"/>
      <c r="V33" s="10"/>
      <c r="X33" s="5">
        <f t="shared" si="2"/>
        <v>36.236363636363421</v>
      </c>
      <c r="Y33" s="11">
        <f t="shared" si="18"/>
        <v>1422.7818181818175</v>
      </c>
      <c r="AA33" s="5">
        <f t="shared" si="3"/>
        <v>320.83636363636361</v>
      </c>
      <c r="AB33" s="11">
        <f t="shared" si="19"/>
        <v>6713.3818181818178</v>
      </c>
      <c r="AE33" s="10"/>
      <c r="AG33" s="5">
        <f t="shared" si="4"/>
        <v>85.490909090909099</v>
      </c>
      <c r="AH33" s="10">
        <f t="shared" si="21"/>
        <v>1741.4545454545448</v>
      </c>
    </row>
    <row r="34" spans="1:34" x14ac:dyDescent="0.25">
      <c r="A34" s="24">
        <v>2041</v>
      </c>
      <c r="C34" s="5">
        <f t="shared" si="10"/>
        <v>1235.539393939398</v>
      </c>
      <c r="D34" s="10">
        <f t="shared" si="11"/>
        <v>47742.266666666867</v>
      </c>
      <c r="F34" s="5">
        <f t="shared" si="5"/>
        <v>48.569696969701909</v>
      </c>
      <c r="G34" s="10">
        <f t="shared" si="12"/>
        <v>4788.3333333333976</v>
      </c>
      <c r="I34" s="5">
        <f t="shared" si="6"/>
        <v>1.7696969696989981</v>
      </c>
      <c r="J34" s="11">
        <f t="shared" si="13"/>
        <v>4821.333333333394</v>
      </c>
      <c r="L34" s="5">
        <f t="shared" si="0"/>
        <v>1076.5757575757525</v>
      </c>
      <c r="M34" s="10">
        <f t="shared" si="14"/>
        <v>19536.466666666616</v>
      </c>
      <c r="P34" s="10"/>
      <c r="S34" s="10"/>
      <c r="V34" s="10"/>
      <c r="X34" s="5">
        <f t="shared" si="2"/>
        <v>33.084848484848408</v>
      </c>
      <c r="Y34" s="11">
        <f t="shared" si="18"/>
        <v>1455.8666666666659</v>
      </c>
      <c r="AA34" s="5">
        <f t="shared" si="3"/>
        <v>320.95151515151508</v>
      </c>
      <c r="AB34" s="11">
        <f t="shared" si="19"/>
        <v>7034.333333333333</v>
      </c>
      <c r="AE34" s="10"/>
      <c r="AG34" s="5">
        <f t="shared" si="4"/>
        <v>85.74545454545455</v>
      </c>
      <c r="AH34" s="10">
        <f t="shared" si="21"/>
        <v>1827.1999999999994</v>
      </c>
    </row>
    <row r="35" spans="1:34" x14ac:dyDescent="0.25">
      <c r="A35" s="24">
        <v>2042</v>
      </c>
      <c r="C35" s="5">
        <f t="shared" si="10"/>
        <v>1146.5333333333547</v>
      </c>
      <c r="D35" s="10">
        <f t="shared" si="11"/>
        <v>48888.800000000221</v>
      </c>
      <c r="F35" s="5">
        <f t="shared" si="5"/>
        <v>32.466666666667152</v>
      </c>
      <c r="G35" s="10">
        <f t="shared" si="12"/>
        <v>4820.8000000000648</v>
      </c>
      <c r="I35" s="5">
        <v>0</v>
      </c>
      <c r="J35" s="11">
        <f t="shared" si="13"/>
        <v>4821.333333333394</v>
      </c>
      <c r="L35" s="5">
        <f t="shared" si="0"/>
        <v>1094.5333333333328</v>
      </c>
      <c r="M35" s="10">
        <f t="shared" si="14"/>
        <v>20630.999999999949</v>
      </c>
      <c r="P35" s="10"/>
      <c r="S35" s="10"/>
      <c r="V35" s="10"/>
      <c r="X35" s="5">
        <f t="shared" si="2"/>
        <v>29.933333333333394</v>
      </c>
      <c r="Y35" s="11">
        <f t="shared" si="18"/>
        <v>1485.7999999999993</v>
      </c>
      <c r="AA35" s="5">
        <f t="shared" si="3"/>
        <v>321.06666666666661</v>
      </c>
      <c r="AB35" s="11">
        <f t="shared" si="19"/>
        <v>7355.4</v>
      </c>
      <c r="AE35" s="10"/>
      <c r="AG35" s="5">
        <f t="shared" si="4"/>
        <v>86</v>
      </c>
      <c r="AH35" s="10">
        <f t="shared" si="21"/>
        <v>1913.1999999999994</v>
      </c>
    </row>
    <row r="36" spans="1:34" x14ac:dyDescent="0.25">
      <c r="A36" s="24">
        <v>2043</v>
      </c>
      <c r="C36" s="5">
        <f t="shared" si="10"/>
        <v>1057.5272727272823</v>
      </c>
      <c r="D36" s="10">
        <f t="shared" si="11"/>
        <v>49946.327272727503</v>
      </c>
      <c r="F36" s="5">
        <f t="shared" si="5"/>
        <v>16.363636363639671</v>
      </c>
      <c r="G36" s="10">
        <f t="shared" si="12"/>
        <v>4837.1636363637044</v>
      </c>
      <c r="J36" s="10"/>
      <c r="L36" s="5">
        <f t="shared" si="0"/>
        <v>1112.4909090909059</v>
      </c>
      <c r="M36" s="10">
        <f t="shared" si="14"/>
        <v>21743.490909090855</v>
      </c>
      <c r="P36" s="10"/>
      <c r="S36" s="10"/>
      <c r="V36" s="10"/>
      <c r="X36" s="5">
        <f t="shared" si="2"/>
        <v>26.78181818181838</v>
      </c>
      <c r="Y36" s="11">
        <f t="shared" si="18"/>
        <v>1512.5818181818177</v>
      </c>
      <c r="AA36" s="5">
        <f t="shared" si="3"/>
        <v>321.18181818181813</v>
      </c>
      <c r="AB36" s="11">
        <f t="shared" si="19"/>
        <v>7676.5818181818177</v>
      </c>
      <c r="AE36" s="10"/>
      <c r="AG36" s="5">
        <f t="shared" si="4"/>
        <v>86.25454545454545</v>
      </c>
      <c r="AH36" s="10">
        <f t="shared" si="21"/>
        <v>1999.4545454545448</v>
      </c>
    </row>
    <row r="37" spans="1:34" x14ac:dyDescent="0.25">
      <c r="A37" s="24">
        <v>2044</v>
      </c>
      <c r="C37" s="5">
        <f t="shared" si="10"/>
        <v>968.52121212120983</v>
      </c>
      <c r="D37" s="10">
        <f t="shared" si="11"/>
        <v>50914.848484848713</v>
      </c>
      <c r="F37" s="5">
        <f>_xlfn.FORECAST.LINEAR(A37, E$3:E$12,A$3:A$12)</f>
        <v>0.26060606061219005</v>
      </c>
      <c r="G37" s="10">
        <f t="shared" si="12"/>
        <v>4837.4242424243166</v>
      </c>
      <c r="J37" s="10"/>
      <c r="L37" s="5">
        <f t="shared" si="0"/>
        <v>1130.4484848484863</v>
      </c>
      <c r="M37" s="10">
        <f t="shared" si="14"/>
        <v>22873.939393939341</v>
      </c>
      <c r="P37" s="10"/>
      <c r="S37" s="10"/>
      <c r="V37" s="10"/>
      <c r="X37" s="5">
        <f t="shared" si="2"/>
        <v>23.630303030303367</v>
      </c>
      <c r="Y37" s="11">
        <f t="shared" si="18"/>
        <v>1536.212121212121</v>
      </c>
      <c r="AA37" s="5">
        <f t="shared" si="3"/>
        <v>321.29696969696965</v>
      </c>
      <c r="AB37" s="11">
        <f t="shared" si="19"/>
        <v>7997.8787878787871</v>
      </c>
      <c r="AE37" s="10"/>
      <c r="AG37" s="5">
        <f t="shared" si="4"/>
        <v>86.509090909090901</v>
      </c>
      <c r="AH37" s="10">
        <f t="shared" si="21"/>
        <v>2085.9636363636355</v>
      </c>
    </row>
    <row r="38" spans="1:34" x14ac:dyDescent="0.25">
      <c r="A38" s="24">
        <v>2045</v>
      </c>
      <c r="C38" s="5">
        <f t="shared" si="10"/>
        <v>879.51515151516651</v>
      </c>
      <c r="D38" s="10">
        <f t="shared" si="11"/>
        <v>51794.36363636388</v>
      </c>
      <c r="G38" s="10"/>
      <c r="J38" s="10"/>
      <c r="L38" s="5">
        <f t="shared" si="0"/>
        <v>1148.4060606060593</v>
      </c>
      <c r="M38" s="10">
        <f t="shared" si="14"/>
        <v>24022.345454545401</v>
      </c>
      <c r="P38" s="10"/>
      <c r="S38" s="10"/>
      <c r="V38" s="10"/>
      <c r="X38" s="5">
        <f t="shared" si="2"/>
        <v>20.478787878787443</v>
      </c>
      <c r="Y38" s="11">
        <f t="shared" si="18"/>
        <v>1556.6909090909085</v>
      </c>
      <c r="AA38" s="5">
        <f t="shared" si="3"/>
        <v>321.41212121212118</v>
      </c>
      <c r="AB38" s="11">
        <f t="shared" si="19"/>
        <v>8319.2909090909088</v>
      </c>
      <c r="AE38" s="10"/>
      <c r="AG38" s="5">
        <f t="shared" si="4"/>
        <v>86.763636363636351</v>
      </c>
      <c r="AH38" s="10">
        <f t="shared" si="21"/>
        <v>2172.7272727272721</v>
      </c>
    </row>
    <row r="39" spans="1:34" x14ac:dyDescent="0.25">
      <c r="A39" s="24">
        <v>2046</v>
      </c>
      <c r="C39" s="5">
        <f t="shared" si="10"/>
        <v>790.50909090909408</v>
      </c>
      <c r="D39" s="10">
        <f t="shared" si="11"/>
        <v>52584.872727272974</v>
      </c>
      <c r="G39" s="10"/>
      <c r="J39" s="10"/>
      <c r="L39" s="5">
        <f t="shared" si="0"/>
        <v>1166.3636363636324</v>
      </c>
      <c r="M39" s="10">
        <f t="shared" si="14"/>
        <v>25188.709090909033</v>
      </c>
      <c r="P39" s="10"/>
      <c r="S39" s="10"/>
      <c r="V39" s="10"/>
      <c r="X39" s="5">
        <f t="shared" si="2"/>
        <v>17.32727272727243</v>
      </c>
      <c r="Y39" s="11">
        <f t="shared" si="18"/>
        <v>1574.0181818181809</v>
      </c>
      <c r="AA39" s="5">
        <f t="shared" si="3"/>
        <v>321.5272727272727</v>
      </c>
      <c r="AB39" s="11">
        <f t="shared" si="19"/>
        <v>8640.818181818182</v>
      </c>
      <c r="AE39" s="10"/>
      <c r="AG39" s="5">
        <f t="shared" si="4"/>
        <v>87.018181818181802</v>
      </c>
      <c r="AH39" s="10">
        <f>AH38+AG39</f>
        <v>2259.7454545454539</v>
      </c>
    </row>
    <row r="40" spans="1:34" x14ac:dyDescent="0.25">
      <c r="A40" s="24">
        <v>2047</v>
      </c>
      <c r="C40" s="5">
        <f t="shared" si="10"/>
        <v>701.50303030305076</v>
      </c>
      <c r="D40" s="10">
        <f t="shared" si="11"/>
        <v>53286.375757576025</v>
      </c>
      <c r="G40" s="10"/>
      <c r="J40" s="10"/>
      <c r="L40" s="5">
        <f t="shared" si="0"/>
        <v>1184.3212121212127</v>
      </c>
      <c r="M40" s="10">
        <f t="shared" si="14"/>
        <v>26373.030303030246</v>
      </c>
      <c r="P40" s="10"/>
      <c r="S40" s="10"/>
      <c r="V40" s="10"/>
      <c r="X40" s="5">
        <f t="shared" si="2"/>
        <v>14.175757575757416</v>
      </c>
      <c r="Y40" s="11">
        <f t="shared" si="18"/>
        <v>1588.1939393939383</v>
      </c>
      <c r="AA40" s="5">
        <f t="shared" si="3"/>
        <v>321.64242424242423</v>
      </c>
      <c r="AB40" s="11">
        <f t="shared" si="19"/>
        <v>8962.4606060606056</v>
      </c>
      <c r="AE40" s="10"/>
      <c r="AG40" s="5">
        <f t="shared" si="4"/>
        <v>87.272727272727252</v>
      </c>
      <c r="AH40" s="10">
        <f t="shared" si="21"/>
        <v>2347.0181818181809</v>
      </c>
    </row>
    <row r="41" spans="1:34" x14ac:dyDescent="0.25">
      <c r="A41" s="24">
        <v>2048</v>
      </c>
      <c r="C41" s="5">
        <f>_xlfn.FORECAST.LINEAR(A41, B$3:B$12,A$3:A$12)</f>
        <v>612.49696969697834</v>
      </c>
      <c r="D41" s="10">
        <f t="shared" si="11"/>
        <v>53898.872727273003</v>
      </c>
      <c r="G41" s="10"/>
      <c r="J41" s="10"/>
      <c r="L41" s="5">
        <f t="shared" si="0"/>
        <v>1202.2787878787858</v>
      </c>
      <c r="M41" s="10">
        <f t="shared" si="14"/>
        <v>27575.309090909032</v>
      </c>
      <c r="P41" s="10"/>
      <c r="S41" s="10"/>
      <c r="V41" s="10"/>
      <c r="X41" s="5">
        <f t="shared" si="2"/>
        <v>11.024242424242402</v>
      </c>
      <c r="Y41" s="11">
        <f t="shared" si="18"/>
        <v>1599.2181818181807</v>
      </c>
      <c r="AA41" s="5">
        <f t="shared" si="3"/>
        <v>321.75757575757575</v>
      </c>
      <c r="AB41" s="11">
        <f t="shared" si="19"/>
        <v>9284.2181818181816</v>
      </c>
      <c r="AE41" s="10"/>
      <c r="AG41" s="5">
        <f t="shared" si="4"/>
        <v>87.527272727272702</v>
      </c>
      <c r="AH41" s="10">
        <f t="shared" si="21"/>
        <v>2434.5454545454536</v>
      </c>
    </row>
    <row r="42" spans="1:34" x14ac:dyDescent="0.25">
      <c r="A42" s="24">
        <v>2049</v>
      </c>
      <c r="C42" s="5">
        <f t="shared" si="10"/>
        <v>523.49090909090592</v>
      </c>
      <c r="D42" s="10">
        <f t="shared" si="11"/>
        <v>54422.363636363909</v>
      </c>
      <c r="G42" s="10"/>
      <c r="J42" s="10"/>
      <c r="L42" s="5">
        <f t="shared" si="0"/>
        <v>1220.2363636363589</v>
      </c>
      <c r="M42" s="10">
        <f t="shared" si="14"/>
        <v>28795.54545454539</v>
      </c>
      <c r="P42" s="10"/>
      <c r="S42" s="10"/>
      <c r="V42" s="10"/>
      <c r="X42" s="5">
        <f t="shared" si="2"/>
        <v>7.8727272727273885</v>
      </c>
      <c r="Y42" s="11">
        <f t="shared" si="18"/>
        <v>1607.0909090909081</v>
      </c>
      <c r="AA42" s="5">
        <f t="shared" si="3"/>
        <v>321.87272727272727</v>
      </c>
      <c r="AB42" s="11">
        <f t="shared" si="19"/>
        <v>9606.0909090909081</v>
      </c>
      <c r="AE42" s="10"/>
      <c r="AG42" s="5">
        <f t="shared" si="4"/>
        <v>87.781818181818153</v>
      </c>
      <c r="AH42" s="10">
        <f t="shared" si="21"/>
        <v>2522.3272727272715</v>
      </c>
    </row>
    <row r="43" spans="1:34" x14ac:dyDescent="0.25">
      <c r="A43" s="24">
        <v>2050</v>
      </c>
      <c r="C43" s="5">
        <f t="shared" si="10"/>
        <v>434.4848484848626</v>
      </c>
      <c r="D43" s="10">
        <f t="shared" si="11"/>
        <v>54856.848484848771</v>
      </c>
      <c r="G43" s="10"/>
      <c r="J43" s="10"/>
      <c r="L43" s="5">
        <f t="shared" si="0"/>
        <v>1238.1939393939392</v>
      </c>
      <c r="M43" s="10">
        <f t="shared" si="14"/>
        <v>30033.73939393933</v>
      </c>
      <c r="P43" s="10"/>
      <c r="S43" s="10"/>
      <c r="V43" s="10"/>
      <c r="X43" s="5">
        <f t="shared" si="2"/>
        <v>4.7212121212123748</v>
      </c>
      <c r="Y43" s="11">
        <f t="shared" si="18"/>
        <v>1611.8121212121205</v>
      </c>
      <c r="AA43" s="5">
        <f t="shared" si="3"/>
        <v>321.98787878787874</v>
      </c>
      <c r="AB43" s="11">
        <f t="shared" si="19"/>
        <v>9928.0787878787869</v>
      </c>
      <c r="AE43" s="10"/>
      <c r="AG43" s="5">
        <f t="shared" si="4"/>
        <v>88.036363636363603</v>
      </c>
      <c r="AH43" s="10">
        <f t="shared" si="21"/>
        <v>2610.3636363636351</v>
      </c>
    </row>
    <row r="44" spans="1:34" x14ac:dyDescent="0.25">
      <c r="A44" s="24">
        <v>2051</v>
      </c>
      <c r="C44" s="5">
        <f t="shared" si="10"/>
        <v>345.47878787879017</v>
      </c>
      <c r="D44" s="10">
        <f t="shared" si="11"/>
        <v>55202.327272727562</v>
      </c>
      <c r="G44" s="10"/>
      <c r="J44" s="10"/>
      <c r="L44" s="5">
        <f t="shared" si="0"/>
        <v>1256.1515151515123</v>
      </c>
      <c r="M44" s="10">
        <f t="shared" si="14"/>
        <v>31289.890909090842</v>
      </c>
      <c r="P44" s="10"/>
      <c r="S44" s="10"/>
      <c r="V44" s="10"/>
      <c r="X44" s="5">
        <f t="shared" si="2"/>
        <v>1.5696969696973611</v>
      </c>
      <c r="Y44" s="11">
        <f t="shared" si="18"/>
        <v>1613.3818181818178</v>
      </c>
      <c r="AA44" s="5">
        <f t="shared" si="3"/>
        <v>322.10303030303027</v>
      </c>
      <c r="AB44" s="11">
        <f t="shared" si="19"/>
        <v>10250.181818181818</v>
      </c>
      <c r="AE44" s="10"/>
      <c r="AG44" s="5">
        <f t="shared" si="4"/>
        <v>88.290909090909054</v>
      </c>
      <c r="AH44" s="10">
        <f t="shared" si="21"/>
        <v>2698.6545454545439</v>
      </c>
    </row>
    <row r="45" spans="1:34" x14ac:dyDescent="0.25">
      <c r="A45" s="24">
        <v>2052</v>
      </c>
      <c r="C45" s="5">
        <f t="shared" si="10"/>
        <v>256.47272727274685</v>
      </c>
      <c r="D45" s="10">
        <f t="shared" si="11"/>
        <v>55458.800000000309</v>
      </c>
      <c r="G45" s="10"/>
      <c r="J45" s="10"/>
      <c r="L45" s="5">
        <f t="shared" si="0"/>
        <v>1274.1090909090854</v>
      </c>
      <c r="M45" s="10">
        <f t="shared" si="14"/>
        <v>32563.999999999927</v>
      </c>
      <c r="P45" s="10"/>
      <c r="S45" s="10"/>
      <c r="V45" s="10"/>
      <c r="X45" s="5">
        <v>0</v>
      </c>
      <c r="Y45" s="11">
        <f t="shared" si="18"/>
        <v>1613.3818181818178</v>
      </c>
      <c r="AA45" s="5">
        <f t="shared" si="3"/>
        <v>322.21818181818179</v>
      </c>
      <c r="AB45" s="11">
        <f t="shared" si="19"/>
        <v>10572.4</v>
      </c>
      <c r="AE45" s="10"/>
      <c r="AG45" s="5">
        <f t="shared" si="4"/>
        <v>88.545454545454504</v>
      </c>
      <c r="AH45" s="10">
        <f t="shared" si="21"/>
        <v>2787.1999999999985</v>
      </c>
    </row>
    <row r="46" spans="1:34" x14ac:dyDescent="0.25">
      <c r="A46" s="24">
        <v>2053</v>
      </c>
      <c r="C46" s="5">
        <f t="shared" si="10"/>
        <v>167.46666666667443</v>
      </c>
      <c r="D46" s="10">
        <f t="shared" si="11"/>
        <v>55626.266666666983</v>
      </c>
      <c r="G46" s="10"/>
      <c r="J46" s="10"/>
      <c r="L46" s="5">
        <f t="shared" si="0"/>
        <v>1292.0666666666657</v>
      </c>
      <c r="M46" s="10">
        <f t="shared" si="14"/>
        <v>33856.066666666593</v>
      </c>
      <c r="P46" s="10"/>
      <c r="S46" s="10"/>
      <c r="V46" s="10"/>
      <c r="Y46" s="10"/>
      <c r="AA46" s="5">
        <f t="shared" si="3"/>
        <v>322.33333333333326</v>
      </c>
      <c r="AB46" s="11">
        <f t="shared" si="19"/>
        <v>10894.733333333334</v>
      </c>
      <c r="AE46" s="10"/>
      <c r="AG46" s="5">
        <f t="shared" si="4"/>
        <v>88.799999999999955</v>
      </c>
      <c r="AH46" s="10">
        <f t="shared" si="21"/>
        <v>2875.9999999999982</v>
      </c>
    </row>
    <row r="47" spans="1:34" x14ac:dyDescent="0.25">
      <c r="A47" s="24">
        <v>2054</v>
      </c>
      <c r="C47" s="5">
        <f t="shared" si="10"/>
        <v>78.460606060602004</v>
      </c>
      <c r="D47" s="10">
        <f t="shared" si="11"/>
        <v>55704.727272727585</v>
      </c>
      <c r="G47" s="10"/>
      <c r="J47" s="10"/>
      <c r="L47" s="5">
        <f t="shared" si="0"/>
        <v>1310.0242424242388</v>
      </c>
      <c r="M47" s="10">
        <f t="shared" si="14"/>
        <v>35166.090909090832</v>
      </c>
      <c r="P47" s="10"/>
      <c r="S47" s="10"/>
      <c r="V47" s="10"/>
      <c r="Y47" s="10"/>
      <c r="AA47" s="5">
        <f t="shared" si="3"/>
        <v>322.44848484848478</v>
      </c>
      <c r="AB47" s="11">
        <f t="shared" si="19"/>
        <v>11217.181818181818</v>
      </c>
      <c r="AE47" s="10"/>
      <c r="AG47" s="5">
        <f t="shared" si="4"/>
        <v>89.054545454545405</v>
      </c>
      <c r="AH47" s="10">
        <f t="shared" si="21"/>
        <v>2965.0545454545436</v>
      </c>
    </row>
    <row r="48" spans="1:34" x14ac:dyDescent="0.25">
      <c r="A48" s="25">
        <v>2055</v>
      </c>
      <c r="B48" s="14"/>
      <c r="C48" s="14">
        <v>0</v>
      </c>
      <c r="D48" s="13">
        <f t="shared" si="11"/>
        <v>55704.727272727585</v>
      </c>
      <c r="E48" s="14"/>
      <c r="F48" s="14"/>
      <c r="G48" s="13"/>
      <c r="H48" s="14"/>
      <c r="I48" s="14"/>
      <c r="J48" s="13"/>
      <c r="K48" s="14"/>
      <c r="L48" s="14">
        <f t="shared" si="0"/>
        <v>1327.9818181818191</v>
      </c>
      <c r="M48" s="13">
        <f t="shared" si="14"/>
        <v>36494.072727272651</v>
      </c>
      <c r="N48" s="14"/>
      <c r="O48" s="14"/>
      <c r="P48" s="13"/>
      <c r="Q48" s="14"/>
      <c r="R48" s="14"/>
      <c r="S48" s="13"/>
      <c r="T48" s="14"/>
      <c r="U48" s="14"/>
      <c r="V48" s="13"/>
      <c r="W48" s="14"/>
      <c r="X48" s="14"/>
      <c r="Y48" s="13"/>
      <c r="Z48" s="14"/>
      <c r="AA48" s="14">
        <f t="shared" si="3"/>
        <v>322.56363636363631</v>
      </c>
      <c r="AB48" s="26">
        <f t="shared" si="19"/>
        <v>11539.745454545455</v>
      </c>
      <c r="AC48" s="14"/>
      <c r="AD48" s="14"/>
      <c r="AE48" s="13"/>
      <c r="AF48" s="27"/>
      <c r="AG48" s="14">
        <f t="shared" si="4"/>
        <v>89.309090909090855</v>
      </c>
      <c r="AH48" s="13">
        <f t="shared" si="21"/>
        <v>3054.3636363636342</v>
      </c>
    </row>
    <row r="49" spans="1:1" x14ac:dyDescent="0.25">
      <c r="A49" s="24">
        <v>2056</v>
      </c>
    </row>
    <row r="50" spans="1:1" x14ac:dyDescent="0.25">
      <c r="A50" s="28">
        <v>2057</v>
      </c>
    </row>
    <row r="51" spans="1:1" x14ac:dyDescent="0.25">
      <c r="A51" s="28">
        <v>2058</v>
      </c>
    </row>
    <row r="52" spans="1:1" x14ac:dyDescent="0.25">
      <c r="A52" s="28">
        <v>2059</v>
      </c>
    </row>
    <row r="53" spans="1:1" x14ac:dyDescent="0.25">
      <c r="A53" s="28">
        <v>2060</v>
      </c>
    </row>
    <row r="54" spans="1:1" x14ac:dyDescent="0.25">
      <c r="A54" s="28">
        <v>2061</v>
      </c>
    </row>
    <row r="55" spans="1:1" x14ac:dyDescent="0.25">
      <c r="A55" s="28">
        <v>2062</v>
      </c>
    </row>
    <row r="56" spans="1:1" x14ac:dyDescent="0.25">
      <c r="A56" s="28">
        <v>2063</v>
      </c>
    </row>
    <row r="57" spans="1:1" x14ac:dyDescent="0.25">
      <c r="A57" s="28">
        <v>2064</v>
      </c>
    </row>
    <row r="58" spans="1:1" x14ac:dyDescent="0.25">
      <c r="A58" s="28">
        <v>2065</v>
      </c>
    </row>
    <row r="59" spans="1:1" x14ac:dyDescent="0.25">
      <c r="A59" s="28">
        <v>2066</v>
      </c>
    </row>
    <row r="60" spans="1:1" x14ac:dyDescent="0.25">
      <c r="A60" s="28">
        <v>2067</v>
      </c>
    </row>
    <row r="61" spans="1:1" x14ac:dyDescent="0.25">
      <c r="A61" s="28">
        <v>2068</v>
      </c>
    </row>
    <row r="62" spans="1:1" x14ac:dyDescent="0.25">
      <c r="A62" s="28">
        <v>2069</v>
      </c>
    </row>
    <row r="63" spans="1:1" x14ac:dyDescent="0.25">
      <c r="A63" s="28">
        <v>2070</v>
      </c>
    </row>
    <row r="64" spans="1:1" x14ac:dyDescent="0.25">
      <c r="A64" s="28">
        <v>2071</v>
      </c>
    </row>
    <row r="65" spans="1:1" x14ac:dyDescent="0.25">
      <c r="A65" s="28">
        <v>2072</v>
      </c>
    </row>
    <row r="66" spans="1:1" x14ac:dyDescent="0.25">
      <c r="A66" s="28">
        <v>2073</v>
      </c>
    </row>
    <row r="67" spans="1:1" x14ac:dyDescent="0.25">
      <c r="A67" s="28">
        <v>2074</v>
      </c>
    </row>
    <row r="68" spans="1:1" x14ac:dyDescent="0.25">
      <c r="A68" s="28">
        <v>2075</v>
      </c>
    </row>
    <row r="69" spans="1:1" x14ac:dyDescent="0.25">
      <c r="A69" s="28">
        <v>2076</v>
      </c>
    </row>
    <row r="70" spans="1:1" x14ac:dyDescent="0.25">
      <c r="A70" s="28">
        <v>2077</v>
      </c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</sheetData>
  <mergeCells count="11">
    <mergeCell ref="AF1:AH1"/>
    <mergeCell ref="T1:V1"/>
    <mergeCell ref="W1:Y1"/>
    <mergeCell ref="Z1:AB1"/>
    <mergeCell ref="AC1:AE1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EAD7-95EF-4BFD-96E5-0CA0E7F0A721}">
  <dimension ref="A1:AI39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F24" sqref="AF24"/>
    </sheetView>
  </sheetViews>
  <sheetFormatPr baseColWidth="10" defaultColWidth="9.140625" defaultRowHeight="15" x14ac:dyDescent="0.25"/>
  <cols>
    <col min="1" max="1" width="10.7109375" style="19" customWidth="1"/>
    <col min="2" max="34" width="12.7109375" style="5" customWidth="1"/>
    <col min="35" max="16384" width="9.140625" style="5"/>
  </cols>
  <sheetData>
    <row r="1" spans="1:35" s="17" customFormat="1" ht="22.5" customHeight="1" x14ac:dyDescent="0.25">
      <c r="A1" s="29"/>
      <c r="B1" s="57" t="s">
        <v>40</v>
      </c>
      <c r="C1" s="57"/>
      <c r="D1" s="57"/>
      <c r="E1" s="59" t="s">
        <v>39</v>
      </c>
      <c r="F1" s="60"/>
      <c r="G1" s="61"/>
      <c r="H1" s="59" t="s">
        <v>31</v>
      </c>
      <c r="I1" s="60"/>
      <c r="J1" s="61"/>
      <c r="K1" s="59" t="s">
        <v>30</v>
      </c>
      <c r="L1" s="60"/>
      <c r="M1" s="61"/>
      <c r="N1" s="59" t="s">
        <v>34</v>
      </c>
      <c r="O1" s="60"/>
      <c r="P1" s="61"/>
      <c r="Q1" s="59" t="s">
        <v>32</v>
      </c>
      <c r="R1" s="60"/>
      <c r="S1" s="61"/>
      <c r="T1" s="59" t="s">
        <v>33</v>
      </c>
      <c r="U1" s="60"/>
      <c r="V1" s="61"/>
      <c r="W1" s="59" t="s">
        <v>28</v>
      </c>
      <c r="X1" s="60"/>
      <c r="Y1" s="61"/>
      <c r="Z1" s="59" t="s">
        <v>29</v>
      </c>
      <c r="AA1" s="60"/>
      <c r="AB1" s="61"/>
      <c r="AC1" s="59" t="s">
        <v>35</v>
      </c>
      <c r="AD1" s="60"/>
      <c r="AE1" s="61"/>
      <c r="AF1" s="59" t="s">
        <v>41</v>
      </c>
      <c r="AG1" s="60"/>
      <c r="AH1" s="61"/>
    </row>
    <row r="2" spans="1:35" ht="30" customHeight="1" x14ac:dyDescent="0.25">
      <c r="A2" s="18"/>
      <c r="B2" s="22" t="s">
        <v>36</v>
      </c>
      <c r="C2" s="22" t="s">
        <v>37</v>
      </c>
      <c r="D2" s="22" t="s">
        <v>38</v>
      </c>
      <c r="E2" s="33" t="s">
        <v>36</v>
      </c>
      <c r="F2" s="22" t="s">
        <v>37</v>
      </c>
      <c r="G2" s="23" t="s">
        <v>38</v>
      </c>
      <c r="H2" s="33" t="s">
        <v>36</v>
      </c>
      <c r="I2" s="22" t="s">
        <v>37</v>
      </c>
      <c r="J2" s="23" t="s">
        <v>38</v>
      </c>
      <c r="K2" s="33" t="s">
        <v>36</v>
      </c>
      <c r="L2" s="22" t="s">
        <v>37</v>
      </c>
      <c r="M2" s="23" t="s">
        <v>38</v>
      </c>
      <c r="N2" s="33" t="s">
        <v>36</v>
      </c>
      <c r="O2" s="22" t="s">
        <v>37</v>
      </c>
      <c r="P2" s="23" t="s">
        <v>38</v>
      </c>
      <c r="Q2" s="33" t="s">
        <v>36</v>
      </c>
      <c r="R2" s="22" t="s">
        <v>37</v>
      </c>
      <c r="S2" s="23" t="s">
        <v>38</v>
      </c>
      <c r="T2" s="33" t="s">
        <v>36</v>
      </c>
      <c r="U2" s="22" t="s">
        <v>37</v>
      </c>
      <c r="V2" s="23" t="s">
        <v>38</v>
      </c>
      <c r="W2" s="33" t="s">
        <v>36</v>
      </c>
      <c r="X2" s="22" t="s">
        <v>37</v>
      </c>
      <c r="Y2" s="23" t="s">
        <v>38</v>
      </c>
      <c r="Z2" s="33" t="s">
        <v>36</v>
      </c>
      <c r="AA2" s="22" t="s">
        <v>37</v>
      </c>
      <c r="AB2" s="23" t="s">
        <v>38</v>
      </c>
      <c r="AC2" s="33" t="s">
        <v>36</v>
      </c>
      <c r="AD2" s="22" t="s">
        <v>37</v>
      </c>
      <c r="AE2" s="23" t="s">
        <v>38</v>
      </c>
      <c r="AF2" s="33" t="s">
        <v>36</v>
      </c>
      <c r="AG2" s="22" t="s">
        <v>37</v>
      </c>
      <c r="AH2" s="23" t="s">
        <v>38</v>
      </c>
    </row>
    <row r="3" spans="1:35" x14ac:dyDescent="0.25">
      <c r="A3" s="24">
        <v>2010</v>
      </c>
      <c r="B3" s="7">
        <v>4277</v>
      </c>
      <c r="C3" s="7"/>
      <c r="D3" s="35"/>
      <c r="E3" s="34">
        <v>567</v>
      </c>
      <c r="F3" s="35"/>
      <c r="G3" s="15"/>
      <c r="H3" s="32">
        <v>718</v>
      </c>
      <c r="I3" s="35"/>
      <c r="J3" s="15"/>
      <c r="K3" s="32">
        <v>537</v>
      </c>
      <c r="L3" s="19"/>
      <c r="M3" s="12"/>
      <c r="N3" s="34">
        <v>204</v>
      </c>
      <c r="O3" s="19"/>
      <c r="P3" s="12"/>
      <c r="Q3" s="34">
        <v>182</v>
      </c>
      <c r="R3" s="19"/>
      <c r="S3" s="12"/>
      <c r="T3" s="34">
        <v>446</v>
      </c>
      <c r="U3" s="19"/>
      <c r="V3" s="12"/>
      <c r="W3" s="34">
        <v>121</v>
      </c>
      <c r="X3" s="19"/>
      <c r="Y3" s="12"/>
      <c r="Z3" s="34">
        <v>338</v>
      </c>
      <c r="AA3" s="19"/>
      <c r="AB3" s="12"/>
      <c r="AC3" s="34">
        <v>381</v>
      </c>
      <c r="AD3" s="19"/>
      <c r="AE3" s="15" t="s">
        <v>0</v>
      </c>
      <c r="AF3" s="34">
        <v>96</v>
      </c>
      <c r="AG3" s="35"/>
      <c r="AH3" s="15"/>
      <c r="AI3" s="7"/>
    </row>
    <row r="4" spans="1:35" x14ac:dyDescent="0.25">
      <c r="A4" s="24">
        <v>2011</v>
      </c>
      <c r="B4" s="7">
        <v>3947</v>
      </c>
      <c r="C4" s="7"/>
      <c r="D4" s="35"/>
      <c r="E4" s="34">
        <v>507</v>
      </c>
      <c r="F4" s="35"/>
      <c r="G4" s="9"/>
      <c r="H4" s="32">
        <v>621</v>
      </c>
      <c r="I4" s="19"/>
      <c r="J4" s="10"/>
      <c r="K4" s="32">
        <v>559</v>
      </c>
      <c r="L4" s="19"/>
      <c r="M4" s="10"/>
      <c r="N4" s="32">
        <v>192</v>
      </c>
      <c r="O4" s="19"/>
      <c r="P4" s="10"/>
      <c r="Q4" s="32">
        <v>117</v>
      </c>
      <c r="R4" s="19"/>
      <c r="S4" s="10"/>
      <c r="T4" s="32">
        <v>404</v>
      </c>
      <c r="U4" s="19"/>
      <c r="V4" s="10"/>
      <c r="W4" s="32">
        <v>150</v>
      </c>
      <c r="X4" s="19"/>
      <c r="Y4" s="10"/>
      <c r="Z4" s="32">
        <v>365</v>
      </c>
      <c r="AA4" s="19"/>
      <c r="AB4" s="10"/>
      <c r="AC4" s="32">
        <v>297</v>
      </c>
      <c r="AD4" s="19"/>
      <c r="AE4" s="10"/>
      <c r="AF4" s="32">
        <v>81</v>
      </c>
      <c r="AG4" s="19"/>
      <c r="AH4" s="10"/>
    </row>
    <row r="5" spans="1:35" x14ac:dyDescent="0.25">
      <c r="A5" s="24">
        <v>2012</v>
      </c>
      <c r="B5" s="7">
        <v>3757</v>
      </c>
      <c r="C5" s="7"/>
      <c r="D5" s="35"/>
      <c r="E5" s="34">
        <v>516</v>
      </c>
      <c r="F5" s="35"/>
      <c r="G5" s="9"/>
      <c r="H5" s="32">
        <v>604</v>
      </c>
      <c r="I5" s="19"/>
      <c r="J5" s="10"/>
      <c r="K5" s="32">
        <v>576</v>
      </c>
      <c r="L5" s="19"/>
      <c r="M5" s="10"/>
      <c r="N5" s="32">
        <v>169</v>
      </c>
      <c r="O5" s="19"/>
      <c r="P5" s="10"/>
      <c r="Q5" s="32">
        <v>144</v>
      </c>
      <c r="R5" s="19"/>
      <c r="S5" s="10"/>
      <c r="T5" s="32">
        <v>350</v>
      </c>
      <c r="U5" s="19"/>
      <c r="V5" s="10"/>
      <c r="W5" s="32">
        <v>113</v>
      </c>
      <c r="X5" s="19"/>
      <c r="Y5" s="10"/>
      <c r="Z5" s="32">
        <v>299</v>
      </c>
      <c r="AA5" s="19"/>
      <c r="AB5" s="10"/>
      <c r="AC5" s="32">
        <v>276</v>
      </c>
      <c r="AD5" s="19"/>
      <c r="AE5" s="10"/>
      <c r="AF5" s="32">
        <v>65</v>
      </c>
      <c r="AG5" s="19"/>
      <c r="AH5" s="10"/>
    </row>
    <row r="6" spans="1:35" x14ac:dyDescent="0.25">
      <c r="A6" s="24">
        <v>2013</v>
      </c>
      <c r="B6" s="7">
        <v>3408</v>
      </c>
      <c r="C6" s="7"/>
      <c r="D6" s="35"/>
      <c r="E6" s="34">
        <v>466</v>
      </c>
      <c r="F6" s="35"/>
      <c r="G6" s="9"/>
      <c r="H6" s="32">
        <v>517</v>
      </c>
      <c r="I6" s="19"/>
      <c r="J6" s="10"/>
      <c r="K6" s="32">
        <v>553</v>
      </c>
      <c r="L6" s="19"/>
      <c r="M6" s="10"/>
      <c r="N6" s="32">
        <v>160</v>
      </c>
      <c r="O6" s="19"/>
      <c r="P6" s="10"/>
      <c r="Q6" s="32">
        <v>143</v>
      </c>
      <c r="R6" s="19"/>
      <c r="S6" s="10"/>
      <c r="T6" s="32">
        <v>277</v>
      </c>
      <c r="U6" s="19"/>
      <c r="V6" s="10"/>
      <c r="W6" s="32">
        <v>113</v>
      </c>
      <c r="X6" s="19"/>
      <c r="Y6" s="10"/>
      <c r="Z6" s="32">
        <v>270</v>
      </c>
      <c r="AA6" s="19"/>
      <c r="AB6" s="10"/>
      <c r="AC6" s="32">
        <v>269</v>
      </c>
      <c r="AD6" s="19"/>
      <c r="AE6" s="10"/>
      <c r="AF6" s="32">
        <v>55</v>
      </c>
      <c r="AG6" s="19"/>
      <c r="AH6" s="10"/>
    </row>
    <row r="7" spans="1:35" x14ac:dyDescent="0.25">
      <c r="A7" s="24">
        <v>2014</v>
      </c>
      <c r="B7" s="7">
        <v>3562</v>
      </c>
      <c r="C7" s="7"/>
      <c r="D7" s="35"/>
      <c r="E7" s="34">
        <v>527</v>
      </c>
      <c r="F7" s="35"/>
      <c r="G7" s="9"/>
      <c r="H7" s="32">
        <v>522</v>
      </c>
      <c r="I7" s="19"/>
      <c r="J7" s="10"/>
      <c r="K7" s="32">
        <v>589</v>
      </c>
      <c r="L7" s="19"/>
      <c r="M7" s="10"/>
      <c r="N7" s="32">
        <v>160</v>
      </c>
      <c r="O7" s="19"/>
      <c r="P7" s="10"/>
      <c r="Q7" s="32">
        <v>126</v>
      </c>
      <c r="R7" s="19"/>
      <c r="S7" s="10"/>
      <c r="T7" s="32">
        <v>263</v>
      </c>
      <c r="U7" s="19"/>
      <c r="V7" s="10"/>
      <c r="W7" s="32">
        <v>118</v>
      </c>
      <c r="X7" s="19"/>
      <c r="Y7" s="10"/>
      <c r="Z7" s="32">
        <v>280</v>
      </c>
      <c r="AA7" s="19"/>
      <c r="AB7" s="10"/>
      <c r="AC7" s="32">
        <v>272</v>
      </c>
      <c r="AD7" s="19"/>
      <c r="AE7" s="10"/>
      <c r="AF7" s="32">
        <v>81</v>
      </c>
      <c r="AG7" s="19"/>
      <c r="AH7" s="10"/>
    </row>
    <row r="8" spans="1:35" x14ac:dyDescent="0.25">
      <c r="A8" s="24">
        <v>2015</v>
      </c>
      <c r="B8" s="7">
        <v>3643</v>
      </c>
      <c r="C8" s="7"/>
      <c r="D8" s="35"/>
      <c r="E8" s="34">
        <v>477</v>
      </c>
      <c r="F8" s="35"/>
      <c r="G8" s="9"/>
      <c r="H8" s="32">
        <v>543</v>
      </c>
      <c r="I8" s="19"/>
      <c r="J8" s="10"/>
      <c r="K8" s="32">
        <v>595</v>
      </c>
      <c r="L8" s="19"/>
      <c r="M8" s="10"/>
      <c r="N8" s="32">
        <v>161</v>
      </c>
      <c r="O8" s="19"/>
      <c r="P8" s="10"/>
      <c r="Q8" s="32">
        <v>134</v>
      </c>
      <c r="R8" s="19"/>
      <c r="S8" s="10"/>
      <c r="T8" s="32">
        <v>304</v>
      </c>
      <c r="U8" s="19"/>
      <c r="V8" s="10"/>
      <c r="W8" s="32">
        <v>132</v>
      </c>
      <c r="X8" s="19"/>
      <c r="Y8" s="10"/>
      <c r="Z8" s="32">
        <v>344</v>
      </c>
      <c r="AA8" s="19"/>
      <c r="AB8" s="10"/>
      <c r="AC8" s="32">
        <v>281</v>
      </c>
      <c r="AD8" s="19"/>
      <c r="AE8" s="10"/>
      <c r="AF8" s="32">
        <v>86</v>
      </c>
      <c r="AG8" s="19"/>
      <c r="AH8" s="10"/>
    </row>
    <row r="9" spans="1:35" x14ac:dyDescent="0.25">
      <c r="A9" s="24">
        <v>2016</v>
      </c>
      <c r="B9" s="7">
        <v>3336</v>
      </c>
      <c r="C9" s="7"/>
      <c r="D9" s="35"/>
      <c r="E9" s="34">
        <v>450</v>
      </c>
      <c r="F9" s="35"/>
      <c r="G9" s="9"/>
      <c r="H9" s="32">
        <v>481</v>
      </c>
      <c r="I9" s="19"/>
      <c r="J9" s="10"/>
      <c r="K9" s="32">
        <v>595</v>
      </c>
      <c r="L9" s="19"/>
      <c r="M9" s="10"/>
      <c r="N9" s="32">
        <v>138</v>
      </c>
      <c r="O9" s="19"/>
      <c r="P9" s="10"/>
      <c r="Q9" s="32">
        <v>109</v>
      </c>
      <c r="R9" s="19"/>
      <c r="S9" s="10"/>
      <c r="T9" s="32">
        <v>243</v>
      </c>
      <c r="U9" s="19"/>
      <c r="V9" s="10"/>
      <c r="W9" s="32">
        <v>106</v>
      </c>
      <c r="X9" s="19"/>
      <c r="Y9" s="10"/>
      <c r="Z9" s="32">
        <v>296</v>
      </c>
      <c r="AA9" s="19"/>
      <c r="AB9" s="10"/>
      <c r="AC9" s="32">
        <v>236</v>
      </c>
      <c r="AD9" s="19"/>
      <c r="AE9" s="10"/>
      <c r="AF9" s="32">
        <v>83</v>
      </c>
      <c r="AG9" s="19"/>
      <c r="AH9" s="10"/>
    </row>
    <row r="10" spans="1:35" x14ac:dyDescent="0.25">
      <c r="A10" s="24">
        <v>2017</v>
      </c>
      <c r="B10" s="7">
        <v>3272</v>
      </c>
      <c r="C10" s="7"/>
      <c r="D10" s="35"/>
      <c r="E10" s="34">
        <v>430</v>
      </c>
      <c r="F10" s="35"/>
      <c r="G10" s="9"/>
      <c r="H10" s="32">
        <v>484</v>
      </c>
      <c r="I10" s="19"/>
      <c r="J10" s="10"/>
      <c r="K10" s="32">
        <v>585</v>
      </c>
      <c r="L10" s="19"/>
      <c r="M10" s="10"/>
      <c r="N10" s="32">
        <v>140</v>
      </c>
      <c r="O10" s="19"/>
      <c r="P10" s="10"/>
      <c r="Q10" s="32">
        <v>96</v>
      </c>
      <c r="R10" s="19"/>
      <c r="S10" s="10"/>
      <c r="T10" s="32">
        <v>270</v>
      </c>
      <c r="U10" s="19"/>
      <c r="V10" s="10"/>
      <c r="W10" s="32">
        <v>95</v>
      </c>
      <c r="X10" s="19"/>
      <c r="Y10" s="10"/>
      <c r="Z10" s="32">
        <v>317</v>
      </c>
      <c r="AA10" s="19"/>
      <c r="AB10" s="10"/>
      <c r="AC10" s="32">
        <v>241</v>
      </c>
      <c r="AD10" s="19"/>
      <c r="AE10" s="10"/>
      <c r="AF10" s="32">
        <v>80</v>
      </c>
      <c r="AG10" s="19"/>
      <c r="AH10" s="10"/>
    </row>
    <row r="11" spans="1:35" x14ac:dyDescent="0.25">
      <c r="A11" s="24">
        <v>2018</v>
      </c>
      <c r="B11" s="7">
        <v>3332</v>
      </c>
      <c r="C11" s="7"/>
      <c r="D11" s="35"/>
      <c r="E11" s="38">
        <v>397</v>
      </c>
      <c r="F11" s="37"/>
      <c r="G11" s="16"/>
      <c r="H11" s="32">
        <v>523</v>
      </c>
      <c r="I11" s="19"/>
      <c r="J11" s="10"/>
      <c r="K11" s="32">
        <v>615</v>
      </c>
      <c r="L11" s="19"/>
      <c r="M11" s="10"/>
      <c r="N11" s="32">
        <v>103</v>
      </c>
      <c r="O11" s="19"/>
      <c r="P11" s="10"/>
      <c r="Q11" s="32">
        <v>124</v>
      </c>
      <c r="R11" s="19"/>
      <c r="S11" s="10"/>
      <c r="T11" s="32">
        <v>211</v>
      </c>
      <c r="U11" s="19"/>
      <c r="V11" s="10"/>
      <c r="W11" s="32">
        <v>123</v>
      </c>
      <c r="X11" s="19"/>
      <c r="Y11" s="10"/>
      <c r="Z11" s="32">
        <v>323</v>
      </c>
      <c r="AA11" s="19"/>
      <c r="AB11" s="10"/>
      <c r="AC11" s="32">
        <v>235</v>
      </c>
      <c r="AD11" s="19"/>
      <c r="AE11" s="10"/>
      <c r="AF11" s="32">
        <v>79</v>
      </c>
      <c r="AG11" s="19"/>
      <c r="AH11" s="10"/>
    </row>
    <row r="12" spans="1:35" x14ac:dyDescent="0.25">
      <c r="A12" s="24">
        <v>2019</v>
      </c>
      <c r="B12" s="7">
        <v>3408</v>
      </c>
      <c r="C12" s="7"/>
      <c r="D12" s="35"/>
      <c r="E12" s="38">
        <v>416</v>
      </c>
      <c r="F12" s="37"/>
      <c r="G12" s="16"/>
      <c r="H12" s="32">
        <v>491</v>
      </c>
      <c r="I12" s="19"/>
      <c r="J12" s="10"/>
      <c r="K12" s="32">
        <v>803</v>
      </c>
      <c r="L12" s="19"/>
      <c r="M12" s="10"/>
      <c r="N12" s="32">
        <v>104</v>
      </c>
      <c r="O12" s="19"/>
      <c r="P12" s="10"/>
      <c r="Q12" s="32">
        <v>106</v>
      </c>
      <c r="R12" s="19"/>
      <c r="S12" s="10"/>
      <c r="T12" s="32">
        <v>184</v>
      </c>
      <c r="U12" s="19"/>
      <c r="V12" s="10"/>
      <c r="W12" s="32">
        <v>95</v>
      </c>
      <c r="X12" s="19"/>
      <c r="Y12" s="10"/>
      <c r="Z12" s="32">
        <v>347</v>
      </c>
      <c r="AA12" s="19"/>
      <c r="AB12" s="10"/>
      <c r="AC12" s="32">
        <v>227</v>
      </c>
      <c r="AD12" s="19"/>
      <c r="AE12" s="10"/>
      <c r="AF12" s="32">
        <v>84</v>
      </c>
      <c r="AG12" s="19"/>
      <c r="AH12" s="10"/>
    </row>
    <row r="13" spans="1:35" x14ac:dyDescent="0.25">
      <c r="A13" s="24">
        <v>2020</v>
      </c>
      <c r="B13" s="5">
        <v>3355</v>
      </c>
      <c r="C13" s="5">
        <v>3355</v>
      </c>
      <c r="D13" s="19">
        <f>C13</f>
        <v>3355</v>
      </c>
      <c r="E13" s="32">
        <v>371</v>
      </c>
      <c r="F13" s="19">
        <v>371</v>
      </c>
      <c r="G13" s="10">
        <f>F13</f>
        <v>371</v>
      </c>
      <c r="H13" s="32">
        <v>776</v>
      </c>
      <c r="I13" s="19">
        <v>776</v>
      </c>
      <c r="J13" s="10">
        <f>I13</f>
        <v>776</v>
      </c>
      <c r="K13" s="32">
        <v>541</v>
      </c>
      <c r="L13" s="19">
        <v>541</v>
      </c>
      <c r="M13" s="10">
        <f>L13</f>
        <v>541</v>
      </c>
      <c r="N13" s="32">
        <v>131</v>
      </c>
      <c r="O13" s="19">
        <v>131</v>
      </c>
      <c r="P13" s="10">
        <f>O13</f>
        <v>131</v>
      </c>
      <c r="Q13" s="32">
        <v>85</v>
      </c>
      <c r="R13" s="19">
        <v>85</v>
      </c>
      <c r="S13" s="10">
        <f>R13</f>
        <v>85</v>
      </c>
      <c r="T13" s="32">
        <v>190</v>
      </c>
      <c r="U13" s="19">
        <v>190</v>
      </c>
      <c r="V13" s="10">
        <f>U13</f>
        <v>190</v>
      </c>
      <c r="W13" s="32">
        <v>108</v>
      </c>
      <c r="X13" s="19">
        <v>108</v>
      </c>
      <c r="Y13" s="10">
        <f>X13</f>
        <v>108</v>
      </c>
      <c r="Z13" s="32">
        <v>392</v>
      </c>
      <c r="AA13" s="19">
        <v>392</v>
      </c>
      <c r="AB13" s="10">
        <f>AA13</f>
        <v>392</v>
      </c>
      <c r="AC13" s="32">
        <v>179</v>
      </c>
      <c r="AD13" s="19">
        <v>179</v>
      </c>
      <c r="AE13" s="10">
        <f>AD13</f>
        <v>179</v>
      </c>
      <c r="AF13" s="32">
        <v>64</v>
      </c>
      <c r="AG13" s="19">
        <v>64</v>
      </c>
      <c r="AH13" s="10">
        <v>80</v>
      </c>
    </row>
    <row r="14" spans="1:35" x14ac:dyDescent="0.25">
      <c r="A14" s="24">
        <v>2021</v>
      </c>
      <c r="C14" s="5">
        <f>_xlfn.FORECAST.LINEAR(A14, B$3:B$13,A$3:A$13)</f>
        <v>3106.6909090909176</v>
      </c>
      <c r="D14" s="19">
        <f>D13+C14</f>
        <v>6461.6909090909176</v>
      </c>
      <c r="E14" s="32"/>
      <c r="F14" s="19">
        <f>_xlfn.FORECAST.LINEAR(A14, E$3:E$13,A$3:A$13)</f>
        <v>364.90909090909554</v>
      </c>
      <c r="G14" s="10">
        <f>G13+F14</f>
        <v>735.90909090909554</v>
      </c>
      <c r="H14" s="32"/>
      <c r="I14" s="19">
        <f>_xlfn.FORECAST.LINEAR(A14, H$3:H$13,A$3:A$13)</f>
        <v>539.27272727272612</v>
      </c>
      <c r="J14" s="10">
        <f>J13+I14</f>
        <v>1315.2727272727261</v>
      </c>
      <c r="K14" s="32"/>
      <c r="L14" s="19">
        <f>_xlfn.FORECAST.LINEAR(A14, K$3:K$13,A$3:A$13)</f>
        <v>659.80000000000291</v>
      </c>
      <c r="M14" s="10">
        <f>M13+L14</f>
        <v>1200.8000000000029</v>
      </c>
      <c r="N14" s="32"/>
      <c r="O14" s="19">
        <f>_xlfn.FORECAST.LINEAR(A14, N$3:N$13,A$3:A$13)</f>
        <v>97.799999999999272</v>
      </c>
      <c r="P14" s="10">
        <f>P13+O14</f>
        <v>228.79999999999927</v>
      </c>
      <c r="Q14" s="32"/>
      <c r="R14" s="19">
        <f>_xlfn.FORECAST.LINEAR(A14, Q$3:Q$13,A$3:A$13)</f>
        <v>86</v>
      </c>
      <c r="S14" s="10">
        <f>S13+R14</f>
        <v>171</v>
      </c>
      <c r="T14" s="32"/>
      <c r="U14" s="19">
        <f>_xlfn.FORECAST.LINEAR(A14, T$3:T$13,A$3:A$13)</f>
        <v>143.21818181817798</v>
      </c>
      <c r="V14" s="10">
        <f>V13+U14</f>
        <v>333.21818181817798</v>
      </c>
      <c r="W14" s="32"/>
      <c r="X14" s="19">
        <f>_xlfn.FORECAST.LINEAR(A14, W$3:W$13,A$3:A$13)</f>
        <v>99.290909090909736</v>
      </c>
      <c r="Y14" s="10">
        <f>Y13+X14</f>
        <v>207.29090909090974</v>
      </c>
      <c r="Z14" s="32"/>
      <c r="AA14" s="19">
        <f>_xlfn.FORECAST.LINEAR(A14, Z$3:Z$13,A$3:A$13)</f>
        <v>345.36363636363694</v>
      </c>
      <c r="AB14" s="10">
        <f>AB13+AA14</f>
        <v>737.36363636363694</v>
      </c>
      <c r="AC14" s="32"/>
      <c r="AD14" s="19">
        <f>_xlfn.FORECAST.LINEAR(A14, AC$3:AC$13,A$3:A$13)</f>
        <v>181</v>
      </c>
      <c r="AE14" s="10">
        <f>AE13+AD14</f>
        <v>360</v>
      </c>
      <c r="AF14" s="32"/>
      <c r="AG14" s="19">
        <f>_xlfn.FORECAST.LINEAR(A14, AF$3:AF$13,A$3:A$13)</f>
        <v>74.690909090909031</v>
      </c>
      <c r="AH14" s="10">
        <f>AH13+AG14</f>
        <v>154.69090909090903</v>
      </c>
    </row>
    <row r="15" spans="1:35" x14ac:dyDescent="0.25">
      <c r="A15" s="24">
        <v>2022</v>
      </c>
      <c r="C15" s="5">
        <f t="shared" ref="C15:C54" si="0">_xlfn.FORECAST.LINEAR(A15, B$3:B$13,A$3:A$13)</f>
        <v>3029.0636363636295</v>
      </c>
      <c r="D15" s="19">
        <f t="shared" ref="D15:D55" si="1">D14+C15</f>
        <v>9490.754545454547</v>
      </c>
      <c r="E15" s="32"/>
      <c r="F15" s="19">
        <f t="shared" ref="F15:F35" si="2">_xlfn.FORECAST.LINEAR(A15, E$3:E$13,A$3:A$13)</f>
        <v>348.09090909091174</v>
      </c>
      <c r="G15" s="10">
        <f t="shared" ref="G15:G36" si="3">G14+F15</f>
        <v>1084.0000000000073</v>
      </c>
      <c r="H15" s="32"/>
      <c r="I15" s="19">
        <f t="shared" ref="I15:I78" si="4">_xlfn.FORECAST.LINEAR(A15, H$3:H$13,A$3:A$13)</f>
        <v>534</v>
      </c>
      <c r="J15" s="10">
        <f t="shared" ref="J15:J78" si="5">J14+I15</f>
        <v>1849.2727272727261</v>
      </c>
      <c r="K15" s="32"/>
      <c r="L15" s="19">
        <f t="shared" ref="L15:L48" si="6">_xlfn.FORECAST.LINEAR(A15, K$3:K$13,A$3:A$13)</f>
        <v>670.55454545454631</v>
      </c>
      <c r="M15" s="10">
        <f t="shared" ref="M15:M48" si="7">M14+L15</f>
        <v>1871.3545454545492</v>
      </c>
      <c r="N15" s="32"/>
      <c r="O15" s="19">
        <f t="shared" ref="O15:O25" si="8">_xlfn.FORECAST.LINEAR(A15, N$3:N$13,A$3:A$13)</f>
        <v>88.918181818182347</v>
      </c>
      <c r="P15" s="10">
        <f t="shared" ref="P15:P25" si="9">P14+O15</f>
        <v>317.71818181818162</v>
      </c>
      <c r="Q15" s="32"/>
      <c r="R15" s="19">
        <f t="shared" ref="R15:R27" si="10">_xlfn.FORECAST.LINEAR(A15, Q$3:Q$13,A$3:A$13)</f>
        <v>79.636363636363967</v>
      </c>
      <c r="S15" s="10">
        <f t="shared" ref="S15:S28" si="11">S14+R15</f>
        <v>250.63636363636397</v>
      </c>
      <c r="T15" s="32"/>
      <c r="U15" s="19">
        <f t="shared" ref="U15:U20" si="12">_xlfn.FORECAST.LINEAR(A15, T$3:T$13,A$3:A$13)</f>
        <v>119.48181818181183</v>
      </c>
      <c r="V15" s="10">
        <f t="shared" ref="V15:V21" si="13">V14+U15</f>
        <v>452.69999999998981</v>
      </c>
      <c r="W15" s="32"/>
      <c r="X15" s="19">
        <f t="shared" ref="X15:X50" si="14">_xlfn.FORECAST.LINEAR(A15, W$3:W$13,A$3:A$13)</f>
        <v>96.536363636364513</v>
      </c>
      <c r="Y15" s="10">
        <f t="shared" ref="Y15:Y50" si="15">Y14+X15</f>
        <v>303.82727272727425</v>
      </c>
      <c r="Z15" s="32"/>
      <c r="AA15" s="19">
        <f t="shared" ref="AA15:AA48" si="16">_xlfn.FORECAST.LINEAR(A15, Z$3:Z$13,A$3:A$13)</f>
        <v>348.81818181818198</v>
      </c>
      <c r="AB15" s="10">
        <f t="shared" ref="AB15:AB48" si="17">AB14+AA15</f>
        <v>1086.1818181818189</v>
      </c>
      <c r="AC15" s="32"/>
      <c r="AD15" s="19">
        <f t="shared" ref="AD15:AD27" si="18">_xlfn.FORECAST.LINEAR(A15, AC$3:AC$13,A$3:A$13)</f>
        <v>167.31818181818016</v>
      </c>
      <c r="AE15" s="10">
        <f t="shared" ref="AE15:AE28" si="19">AE14+AD15</f>
        <v>527.31818181818016</v>
      </c>
      <c r="AF15" s="32"/>
      <c r="AG15" s="19">
        <f t="shared" ref="AG15:AG78" si="20">_xlfn.FORECAST.LINEAR(A15, AF$3:AF$13,A$3:A$13)</f>
        <v>74.199999999999932</v>
      </c>
      <c r="AH15" s="10">
        <f t="shared" ref="AH15:AH78" si="21">AH14+AG15</f>
        <v>228.89090909090896</v>
      </c>
    </row>
    <row r="16" spans="1:35" x14ac:dyDescent="0.25">
      <c r="A16" s="24">
        <v>2023</v>
      </c>
      <c r="C16" s="5">
        <f t="shared" si="0"/>
        <v>2951.4363636363705</v>
      </c>
      <c r="D16" s="19">
        <f t="shared" si="1"/>
        <v>12442.190909090918</v>
      </c>
      <c r="E16" s="32"/>
      <c r="F16" s="19">
        <f t="shared" si="2"/>
        <v>331.27272727272793</v>
      </c>
      <c r="G16" s="10">
        <f t="shared" si="3"/>
        <v>1415.2727272727352</v>
      </c>
      <c r="H16" s="32"/>
      <c r="I16" s="19">
        <f t="shared" si="4"/>
        <v>528.72727272727207</v>
      </c>
      <c r="J16" s="10">
        <f t="shared" si="5"/>
        <v>2377.9999999999982</v>
      </c>
      <c r="K16" s="32"/>
      <c r="L16" s="19">
        <f t="shared" si="6"/>
        <v>681.30909090909336</v>
      </c>
      <c r="M16" s="10">
        <f t="shared" si="7"/>
        <v>2552.6636363636426</v>
      </c>
      <c r="N16" s="32"/>
      <c r="O16" s="19">
        <f t="shared" si="8"/>
        <v>80.036363636365422</v>
      </c>
      <c r="P16" s="10">
        <f t="shared" si="9"/>
        <v>397.75454545454704</v>
      </c>
      <c r="Q16" s="32"/>
      <c r="R16" s="19">
        <f t="shared" si="10"/>
        <v>73.272727272727934</v>
      </c>
      <c r="S16" s="10">
        <f t="shared" si="11"/>
        <v>323.9090909090919</v>
      </c>
      <c r="T16" s="32"/>
      <c r="U16" s="19">
        <f t="shared" si="12"/>
        <v>95.745454545445682</v>
      </c>
      <c r="V16" s="10">
        <f t="shared" si="13"/>
        <v>548.4454545454355</v>
      </c>
      <c r="W16" s="32"/>
      <c r="X16" s="19">
        <f t="shared" si="14"/>
        <v>93.78181818181838</v>
      </c>
      <c r="Y16" s="10">
        <f t="shared" si="15"/>
        <v>397.60909090909263</v>
      </c>
      <c r="Z16" s="32"/>
      <c r="AA16" s="19">
        <f t="shared" si="16"/>
        <v>352.27272727272793</v>
      </c>
      <c r="AB16" s="10">
        <f t="shared" si="17"/>
        <v>1438.4545454545469</v>
      </c>
      <c r="AC16" s="32"/>
      <c r="AD16" s="19">
        <f t="shared" si="18"/>
        <v>153.63636363636397</v>
      </c>
      <c r="AE16" s="10">
        <f t="shared" si="19"/>
        <v>680.95454545454413</v>
      </c>
      <c r="AF16" s="32"/>
      <c r="AG16" s="19">
        <f t="shared" si="20"/>
        <v>73.709090909090833</v>
      </c>
      <c r="AH16" s="10">
        <f t="shared" si="21"/>
        <v>302.5999999999998</v>
      </c>
    </row>
    <row r="17" spans="1:34" x14ac:dyDescent="0.25">
      <c r="A17" s="24">
        <v>2024</v>
      </c>
      <c r="C17" s="5">
        <f t="shared" si="0"/>
        <v>2873.8090909090824</v>
      </c>
      <c r="D17" s="19">
        <f t="shared" si="1"/>
        <v>15316</v>
      </c>
      <c r="E17" s="32"/>
      <c r="F17" s="19">
        <f t="shared" si="2"/>
        <v>314.45454545454413</v>
      </c>
      <c r="G17" s="10">
        <f t="shared" si="3"/>
        <v>1729.7272727272793</v>
      </c>
      <c r="H17" s="32"/>
      <c r="I17" s="19">
        <f t="shared" si="4"/>
        <v>523.45454545454413</v>
      </c>
      <c r="J17" s="10">
        <f t="shared" si="5"/>
        <v>2901.4545454545423</v>
      </c>
      <c r="K17" s="32"/>
      <c r="L17" s="19">
        <f t="shared" si="6"/>
        <v>692.06363636363676</v>
      </c>
      <c r="M17" s="10">
        <f t="shared" si="7"/>
        <v>3244.7272727272793</v>
      </c>
      <c r="N17" s="32"/>
      <c r="O17" s="19">
        <f t="shared" si="8"/>
        <v>71.154545454544859</v>
      </c>
      <c r="P17" s="10">
        <f t="shared" si="9"/>
        <v>468.9090909090919</v>
      </c>
      <c r="Q17" s="32"/>
      <c r="R17" s="19">
        <f t="shared" si="10"/>
        <v>66.909090909090082</v>
      </c>
      <c r="S17" s="10">
        <f t="shared" si="11"/>
        <v>390.81818181818198</v>
      </c>
      <c r="T17" s="32"/>
      <c r="U17" s="19">
        <f t="shared" si="12"/>
        <v>72.009090909086808</v>
      </c>
      <c r="V17" s="10">
        <f t="shared" si="13"/>
        <v>620.4545454545223</v>
      </c>
      <c r="W17" s="32"/>
      <c r="X17" s="19">
        <f t="shared" si="14"/>
        <v>91.027272727273157</v>
      </c>
      <c r="Y17" s="10">
        <f t="shared" si="15"/>
        <v>488.63636363636579</v>
      </c>
      <c r="Z17" s="32"/>
      <c r="AA17" s="19">
        <f t="shared" si="16"/>
        <v>355.72727272727298</v>
      </c>
      <c r="AB17" s="10">
        <f t="shared" si="17"/>
        <v>1794.1818181818198</v>
      </c>
      <c r="AC17" s="32"/>
      <c r="AD17" s="19">
        <f t="shared" si="18"/>
        <v>139.95454545454413</v>
      </c>
      <c r="AE17" s="10">
        <f t="shared" si="19"/>
        <v>820.90909090908826</v>
      </c>
      <c r="AF17" s="32"/>
      <c r="AG17" s="19">
        <f t="shared" si="20"/>
        <v>73.218181818181733</v>
      </c>
      <c r="AH17" s="10">
        <f t="shared" si="21"/>
        <v>375.81818181818153</v>
      </c>
    </row>
    <row r="18" spans="1:34" x14ac:dyDescent="0.25">
      <c r="A18" s="24">
        <v>2025</v>
      </c>
      <c r="C18" s="5">
        <f t="shared" si="0"/>
        <v>2796.1818181818235</v>
      </c>
      <c r="D18" s="19">
        <f t="shared" si="1"/>
        <v>18112.181818181823</v>
      </c>
      <c r="E18" s="32"/>
      <c r="F18" s="19">
        <f t="shared" si="2"/>
        <v>297.63636363636761</v>
      </c>
      <c r="G18" s="10">
        <f t="shared" si="3"/>
        <v>2027.3636363636469</v>
      </c>
      <c r="H18" s="32"/>
      <c r="I18" s="19">
        <f t="shared" si="4"/>
        <v>518.18181818181802</v>
      </c>
      <c r="J18" s="10">
        <f t="shared" si="5"/>
        <v>3419.6363636363603</v>
      </c>
      <c r="K18" s="32"/>
      <c r="L18" s="19">
        <f t="shared" si="6"/>
        <v>702.8181818181838</v>
      </c>
      <c r="M18" s="10">
        <f t="shared" si="7"/>
        <v>3947.5454545454631</v>
      </c>
      <c r="N18" s="32"/>
      <c r="O18" s="19">
        <f t="shared" si="8"/>
        <v>62.272727272727934</v>
      </c>
      <c r="P18" s="10">
        <f t="shared" si="9"/>
        <v>531.18181818181984</v>
      </c>
      <c r="Q18" s="32"/>
      <c r="R18" s="19">
        <f t="shared" si="10"/>
        <v>60.545454545454049</v>
      </c>
      <c r="S18" s="10">
        <f t="shared" si="11"/>
        <v>451.36363636363603</v>
      </c>
      <c r="T18" s="32"/>
      <c r="U18" s="19">
        <f t="shared" si="12"/>
        <v>48.272727272720658</v>
      </c>
      <c r="V18" s="10">
        <f t="shared" si="13"/>
        <v>668.72727272724296</v>
      </c>
      <c r="W18" s="32"/>
      <c r="X18" s="19">
        <f t="shared" si="14"/>
        <v>88.272727272727934</v>
      </c>
      <c r="Y18" s="10">
        <f t="shared" si="15"/>
        <v>576.90909090909372</v>
      </c>
      <c r="Z18" s="32"/>
      <c r="AA18" s="19">
        <f t="shared" si="16"/>
        <v>359.18181818181893</v>
      </c>
      <c r="AB18" s="10">
        <f t="shared" si="17"/>
        <v>2153.3636363636388</v>
      </c>
      <c r="AC18" s="32"/>
      <c r="AD18" s="19">
        <f t="shared" si="18"/>
        <v>126.27272727272793</v>
      </c>
      <c r="AE18" s="10">
        <f t="shared" si="19"/>
        <v>947.1818181818162</v>
      </c>
      <c r="AF18" s="32"/>
      <c r="AG18" s="19">
        <f t="shared" si="20"/>
        <v>72.727272727272634</v>
      </c>
      <c r="AH18" s="10">
        <f t="shared" si="21"/>
        <v>448.54545454545416</v>
      </c>
    </row>
    <row r="19" spans="1:34" x14ac:dyDescent="0.25">
      <c r="A19" s="24">
        <v>2026</v>
      </c>
      <c r="C19" s="5">
        <f t="shared" si="0"/>
        <v>2718.5545454545354</v>
      </c>
      <c r="D19" s="19">
        <f t="shared" si="1"/>
        <v>20830.736363636359</v>
      </c>
      <c r="E19" s="32"/>
      <c r="F19" s="19">
        <f t="shared" si="2"/>
        <v>280.8181818181838</v>
      </c>
      <c r="G19" s="10">
        <f t="shared" si="3"/>
        <v>2308.1818181818307</v>
      </c>
      <c r="H19" s="32"/>
      <c r="I19" s="19">
        <f t="shared" si="4"/>
        <v>512.90909090909008</v>
      </c>
      <c r="J19" s="10">
        <f t="shared" si="5"/>
        <v>3932.5454545454504</v>
      </c>
      <c r="K19" s="32"/>
      <c r="L19" s="19">
        <f t="shared" si="6"/>
        <v>713.57272727273084</v>
      </c>
      <c r="M19" s="10">
        <f t="shared" si="7"/>
        <v>4661.118181818194</v>
      </c>
      <c r="N19" s="32"/>
      <c r="O19" s="19">
        <f t="shared" si="8"/>
        <v>53.390909090911009</v>
      </c>
      <c r="P19" s="10">
        <f t="shared" si="9"/>
        <v>584.57272727273084</v>
      </c>
      <c r="Q19" s="32"/>
      <c r="R19" s="19">
        <f t="shared" si="10"/>
        <v>54.181818181818016</v>
      </c>
      <c r="S19" s="10">
        <f t="shared" si="11"/>
        <v>505.54545454545405</v>
      </c>
      <c r="T19" s="32"/>
      <c r="U19" s="19">
        <f t="shared" si="12"/>
        <v>24.536363636354508</v>
      </c>
      <c r="V19" s="10">
        <f t="shared" si="13"/>
        <v>693.26363636359747</v>
      </c>
      <c r="W19" s="32"/>
      <c r="X19" s="19">
        <f t="shared" si="14"/>
        <v>85.518181818182711</v>
      </c>
      <c r="Y19" s="10">
        <f t="shared" si="15"/>
        <v>662.42727272727643</v>
      </c>
      <c r="Z19" s="32"/>
      <c r="AA19" s="19">
        <f t="shared" si="16"/>
        <v>362.63636363636397</v>
      </c>
      <c r="AB19" s="10">
        <f t="shared" si="17"/>
        <v>2516.0000000000027</v>
      </c>
      <c r="AC19" s="32"/>
      <c r="AD19" s="19">
        <f t="shared" si="18"/>
        <v>112.5909090909081</v>
      </c>
      <c r="AE19" s="10">
        <f t="shared" si="19"/>
        <v>1059.7727272727243</v>
      </c>
      <c r="AF19" s="32"/>
      <c r="AG19" s="19">
        <f t="shared" si="20"/>
        <v>72.236363636363535</v>
      </c>
      <c r="AH19" s="10">
        <f t="shared" si="21"/>
        <v>520.7818181818177</v>
      </c>
    </row>
    <row r="20" spans="1:34" x14ac:dyDescent="0.25">
      <c r="A20" s="24">
        <v>2027</v>
      </c>
      <c r="C20" s="5">
        <f t="shared" si="0"/>
        <v>2640.9272727272764</v>
      </c>
      <c r="D20" s="19">
        <f t="shared" si="1"/>
        <v>23471.663636363635</v>
      </c>
      <c r="E20" s="32"/>
      <c r="F20" s="19">
        <f t="shared" si="2"/>
        <v>264</v>
      </c>
      <c r="G20" s="10">
        <f t="shared" si="3"/>
        <v>2572.1818181818307</v>
      </c>
      <c r="H20" s="32"/>
      <c r="I20" s="19">
        <f t="shared" si="4"/>
        <v>507.63636363636215</v>
      </c>
      <c r="J20" s="10">
        <f t="shared" si="5"/>
        <v>4440.1818181818126</v>
      </c>
      <c r="K20" s="32"/>
      <c r="L20" s="19">
        <f t="shared" si="6"/>
        <v>724.32727272727425</v>
      </c>
      <c r="M20" s="10">
        <f t="shared" si="7"/>
        <v>5385.4454545454682</v>
      </c>
      <c r="N20" s="32"/>
      <c r="O20" s="19">
        <f t="shared" si="8"/>
        <v>44.509090909090446</v>
      </c>
      <c r="P20" s="10">
        <f t="shared" si="9"/>
        <v>629.08181818182129</v>
      </c>
      <c r="Q20" s="32"/>
      <c r="R20" s="19">
        <f t="shared" si="10"/>
        <v>47.818181818181984</v>
      </c>
      <c r="S20" s="10">
        <f t="shared" si="11"/>
        <v>553.36363636363603</v>
      </c>
      <c r="T20" s="32"/>
      <c r="U20" s="19">
        <f t="shared" si="12"/>
        <v>0.79999999999563443</v>
      </c>
      <c r="V20" s="10">
        <f t="shared" si="13"/>
        <v>694.0636363635931</v>
      </c>
      <c r="W20" s="32"/>
      <c r="X20" s="19">
        <f t="shared" si="14"/>
        <v>82.763636363636579</v>
      </c>
      <c r="Y20" s="10">
        <f t="shared" si="15"/>
        <v>745.19090909091301</v>
      </c>
      <c r="Z20" s="32"/>
      <c r="AA20" s="19">
        <f t="shared" si="16"/>
        <v>366.09090909090901</v>
      </c>
      <c r="AB20" s="10">
        <f t="shared" si="17"/>
        <v>2882.0909090909117</v>
      </c>
      <c r="AC20" s="32"/>
      <c r="AD20" s="19">
        <f t="shared" si="18"/>
        <v>98.909090909088263</v>
      </c>
      <c r="AE20" s="10">
        <f t="shared" si="19"/>
        <v>1158.6818181818126</v>
      </c>
      <c r="AF20" s="32"/>
      <c r="AG20" s="19">
        <f t="shared" si="20"/>
        <v>71.745454545454436</v>
      </c>
      <c r="AH20" s="10">
        <f t="shared" si="21"/>
        <v>592.52727272727213</v>
      </c>
    </row>
    <row r="21" spans="1:34" x14ac:dyDescent="0.25">
      <c r="A21" s="24">
        <v>2028</v>
      </c>
      <c r="C21" s="5">
        <f t="shared" si="0"/>
        <v>2563.2999999999884</v>
      </c>
      <c r="D21" s="19">
        <f t="shared" si="1"/>
        <v>26034.963636363624</v>
      </c>
      <c r="E21" s="32"/>
      <c r="F21" s="19">
        <f t="shared" si="2"/>
        <v>247.18181818182347</v>
      </c>
      <c r="G21" s="10">
        <f t="shared" si="3"/>
        <v>2819.3636363636542</v>
      </c>
      <c r="H21" s="32"/>
      <c r="I21" s="19">
        <f t="shared" si="4"/>
        <v>502.36363636363603</v>
      </c>
      <c r="J21" s="10">
        <f t="shared" si="5"/>
        <v>4942.5454545454486</v>
      </c>
      <c r="K21" s="32"/>
      <c r="L21" s="19">
        <f t="shared" si="6"/>
        <v>735.08181818182129</v>
      </c>
      <c r="M21" s="10">
        <f t="shared" si="7"/>
        <v>6120.5272727272895</v>
      </c>
      <c r="N21" s="32"/>
      <c r="O21" s="19">
        <f t="shared" si="8"/>
        <v>35.627272727273521</v>
      </c>
      <c r="P21" s="10">
        <f t="shared" si="9"/>
        <v>664.70909090909481</v>
      </c>
      <c r="Q21" s="32"/>
      <c r="R21" s="19">
        <f t="shared" si="10"/>
        <v>41.454545454545951</v>
      </c>
      <c r="S21" s="10">
        <f t="shared" si="11"/>
        <v>594.81818181818198</v>
      </c>
      <c r="T21" s="32"/>
      <c r="U21" s="19">
        <v>0</v>
      </c>
      <c r="V21" s="10">
        <f t="shared" si="13"/>
        <v>694.0636363635931</v>
      </c>
      <c r="W21" s="32"/>
      <c r="X21" s="19">
        <f t="shared" si="14"/>
        <v>80.009090909091356</v>
      </c>
      <c r="Y21" s="10">
        <f t="shared" si="15"/>
        <v>825.20000000000437</v>
      </c>
      <c r="Z21" s="32"/>
      <c r="AA21" s="19">
        <f t="shared" si="16"/>
        <v>369.54545454545496</v>
      </c>
      <c r="AB21" s="10">
        <f t="shared" si="17"/>
        <v>3251.6363636363667</v>
      </c>
      <c r="AC21" s="32"/>
      <c r="AD21" s="19">
        <f t="shared" si="18"/>
        <v>85.227272727272066</v>
      </c>
      <c r="AE21" s="10">
        <f t="shared" si="19"/>
        <v>1243.9090909090846</v>
      </c>
      <c r="AF21" s="32"/>
      <c r="AG21" s="19">
        <f t="shared" si="20"/>
        <v>71.25454545454545</v>
      </c>
      <c r="AH21" s="10">
        <f t="shared" si="21"/>
        <v>663.78181818181758</v>
      </c>
    </row>
    <row r="22" spans="1:34" s="6" customFormat="1" x14ac:dyDescent="0.25">
      <c r="A22" s="24">
        <v>2029</v>
      </c>
      <c r="C22" s="5">
        <f t="shared" si="0"/>
        <v>2485.6727272727294</v>
      </c>
      <c r="D22" s="30">
        <f t="shared" si="1"/>
        <v>28520.636363636353</v>
      </c>
      <c r="E22" s="36"/>
      <c r="F22" s="19">
        <f t="shared" si="2"/>
        <v>230.36363636363967</v>
      </c>
      <c r="G22" s="11">
        <f t="shared" si="3"/>
        <v>3049.7272727272939</v>
      </c>
      <c r="H22" s="36"/>
      <c r="I22" s="19">
        <f t="shared" si="4"/>
        <v>497.0909090909081</v>
      </c>
      <c r="J22" s="11">
        <f t="shared" si="5"/>
        <v>5439.6363636363567</v>
      </c>
      <c r="K22" s="36"/>
      <c r="L22" s="19">
        <f t="shared" si="6"/>
        <v>745.83636363636469</v>
      </c>
      <c r="M22" s="11">
        <f t="shared" si="7"/>
        <v>6866.3636363636542</v>
      </c>
      <c r="N22" s="36"/>
      <c r="O22" s="19">
        <f t="shared" si="8"/>
        <v>26.745454545456596</v>
      </c>
      <c r="P22" s="11">
        <f t="shared" si="9"/>
        <v>691.45454545455141</v>
      </c>
      <c r="Q22" s="36"/>
      <c r="R22" s="19">
        <f t="shared" si="10"/>
        <v>35.090909090908099</v>
      </c>
      <c r="S22" s="11">
        <f t="shared" si="11"/>
        <v>629.90909090909008</v>
      </c>
      <c r="T22" s="36"/>
      <c r="U22" s="30"/>
      <c r="V22" s="11"/>
      <c r="W22" s="36"/>
      <c r="X22" s="19">
        <f t="shared" si="14"/>
        <v>77.254545454546133</v>
      </c>
      <c r="Y22" s="11">
        <f t="shared" si="15"/>
        <v>902.4545454545505</v>
      </c>
      <c r="Z22" s="36"/>
      <c r="AA22" s="19">
        <f t="shared" si="16"/>
        <v>373</v>
      </c>
      <c r="AB22" s="11">
        <f t="shared" si="17"/>
        <v>3624.6363636363667</v>
      </c>
      <c r="AC22" s="36"/>
      <c r="AD22" s="19">
        <f t="shared" si="18"/>
        <v>71.54545454545223</v>
      </c>
      <c r="AE22" s="11">
        <f t="shared" si="19"/>
        <v>1315.4545454545369</v>
      </c>
      <c r="AF22" s="36"/>
      <c r="AG22" s="19">
        <f t="shared" si="20"/>
        <v>70.763636363636351</v>
      </c>
      <c r="AH22" s="10">
        <f t="shared" si="21"/>
        <v>734.54545454545394</v>
      </c>
    </row>
    <row r="23" spans="1:34" x14ac:dyDescent="0.25">
      <c r="A23" s="24">
        <v>2030</v>
      </c>
      <c r="C23" s="5">
        <f t="shared" si="0"/>
        <v>2408.0454545454704</v>
      </c>
      <c r="D23" s="19">
        <f t="shared" si="1"/>
        <v>30928.681818181823</v>
      </c>
      <c r="E23" s="32"/>
      <c r="F23" s="19">
        <f t="shared" si="2"/>
        <v>213.54545454545587</v>
      </c>
      <c r="G23" s="10">
        <f t="shared" si="3"/>
        <v>3263.2727272727498</v>
      </c>
      <c r="H23" s="32"/>
      <c r="I23" s="19">
        <f t="shared" si="4"/>
        <v>491.81818181818016</v>
      </c>
      <c r="J23" s="11">
        <f t="shared" si="5"/>
        <v>5931.4545454545369</v>
      </c>
      <c r="K23" s="32"/>
      <c r="L23" s="19">
        <f t="shared" si="6"/>
        <v>756.59090909091174</v>
      </c>
      <c r="M23" s="10">
        <f t="shared" si="7"/>
        <v>7622.954545454566</v>
      </c>
      <c r="N23" s="32"/>
      <c r="O23" s="19">
        <f t="shared" si="8"/>
        <v>17.863636363636033</v>
      </c>
      <c r="P23" s="10">
        <f t="shared" si="9"/>
        <v>709.31818181818744</v>
      </c>
      <c r="Q23" s="32"/>
      <c r="R23" s="19">
        <f t="shared" si="10"/>
        <v>28.727272727272066</v>
      </c>
      <c r="S23" s="11">
        <f t="shared" si="11"/>
        <v>658.63636363636215</v>
      </c>
      <c r="T23" s="32"/>
      <c r="U23" s="19"/>
      <c r="V23" s="10"/>
      <c r="W23" s="32"/>
      <c r="X23" s="19">
        <f t="shared" si="14"/>
        <v>74.500000000000909</v>
      </c>
      <c r="Y23" s="11">
        <f t="shared" si="15"/>
        <v>976.95454545455141</v>
      </c>
      <c r="Z23" s="32"/>
      <c r="AA23" s="19">
        <f t="shared" si="16"/>
        <v>376.45454545454595</v>
      </c>
      <c r="AB23" s="11">
        <f t="shared" si="17"/>
        <v>4001.0909090909126</v>
      </c>
      <c r="AC23" s="32"/>
      <c r="AD23" s="19">
        <f t="shared" si="18"/>
        <v>57.863636363636033</v>
      </c>
      <c r="AE23" s="11">
        <f t="shared" si="19"/>
        <v>1373.3181818181729</v>
      </c>
      <c r="AF23" s="32"/>
      <c r="AG23" s="19">
        <f t="shared" si="20"/>
        <v>70.272727272727252</v>
      </c>
      <c r="AH23" s="10">
        <f t="shared" si="21"/>
        <v>804.81818181818119</v>
      </c>
    </row>
    <row r="24" spans="1:34" x14ac:dyDescent="0.25">
      <c r="A24" s="24">
        <v>2031</v>
      </c>
      <c r="C24" s="5">
        <f t="shared" si="0"/>
        <v>2330.4181818181823</v>
      </c>
      <c r="D24" s="19">
        <f t="shared" si="1"/>
        <v>33259.100000000006</v>
      </c>
      <c r="E24" s="32"/>
      <c r="F24" s="19">
        <f t="shared" si="2"/>
        <v>196.72727272727207</v>
      </c>
      <c r="G24" s="10">
        <f t="shared" si="3"/>
        <v>3460.0000000000218</v>
      </c>
      <c r="H24" s="32"/>
      <c r="I24" s="19">
        <f t="shared" si="4"/>
        <v>486.54545454545405</v>
      </c>
      <c r="J24" s="11">
        <f t="shared" si="5"/>
        <v>6417.9999999999909</v>
      </c>
      <c r="K24" s="32"/>
      <c r="L24" s="19">
        <f t="shared" si="6"/>
        <v>767.34545454545514</v>
      </c>
      <c r="M24" s="10">
        <f t="shared" si="7"/>
        <v>8390.3000000000211</v>
      </c>
      <c r="N24" s="32"/>
      <c r="O24" s="19">
        <f>_xlfn.FORECAST.LINEAR(A24, N$3:N$13,A$3:A$13)</f>
        <v>8.9818181818191078</v>
      </c>
      <c r="P24" s="10">
        <f t="shared" si="9"/>
        <v>718.30000000000655</v>
      </c>
      <c r="Q24" s="32"/>
      <c r="R24" s="19">
        <f t="shared" si="10"/>
        <v>22.363636363636033</v>
      </c>
      <c r="S24" s="11">
        <f t="shared" si="11"/>
        <v>680.99999999999818</v>
      </c>
      <c r="T24" s="32"/>
      <c r="U24" s="19"/>
      <c r="V24" s="10"/>
      <c r="W24" s="32"/>
      <c r="X24" s="19">
        <f t="shared" si="14"/>
        <v>71.745454545454777</v>
      </c>
      <c r="Y24" s="11">
        <f t="shared" si="15"/>
        <v>1048.7000000000062</v>
      </c>
      <c r="Z24" s="32"/>
      <c r="AA24" s="19">
        <f t="shared" si="16"/>
        <v>379.90909090909099</v>
      </c>
      <c r="AB24" s="11">
        <f t="shared" si="17"/>
        <v>4381.0000000000036</v>
      </c>
      <c r="AC24" s="32"/>
      <c r="AD24" s="19">
        <f t="shared" si="18"/>
        <v>44.181818181816197</v>
      </c>
      <c r="AE24" s="11">
        <f t="shared" si="19"/>
        <v>1417.4999999999891</v>
      </c>
      <c r="AF24" s="32"/>
      <c r="AG24" s="19">
        <f t="shared" si="20"/>
        <v>69.781818181818153</v>
      </c>
      <c r="AH24" s="10">
        <f t="shared" si="21"/>
        <v>874.59999999999934</v>
      </c>
    </row>
    <row r="25" spans="1:34" x14ac:dyDescent="0.25">
      <c r="A25" s="24">
        <v>2032</v>
      </c>
      <c r="C25" s="5">
        <f t="shared" si="0"/>
        <v>2252.7909090909234</v>
      </c>
      <c r="D25" s="19">
        <f t="shared" si="1"/>
        <v>35511.890909090929</v>
      </c>
      <c r="E25" s="32"/>
      <c r="F25" s="19">
        <f t="shared" si="2"/>
        <v>179.90909090909554</v>
      </c>
      <c r="G25" s="10">
        <f t="shared" si="3"/>
        <v>3639.9090909091174</v>
      </c>
      <c r="H25" s="32"/>
      <c r="I25" s="19">
        <f t="shared" si="4"/>
        <v>481.27272727272612</v>
      </c>
      <c r="J25" s="11">
        <f t="shared" si="5"/>
        <v>6899.272727272717</v>
      </c>
      <c r="K25" s="32"/>
      <c r="L25" s="19">
        <f t="shared" si="6"/>
        <v>778.10000000000218</v>
      </c>
      <c r="M25" s="10">
        <f t="shared" si="7"/>
        <v>9168.4000000000233</v>
      </c>
      <c r="N25" s="32"/>
      <c r="O25" s="19">
        <f t="shared" si="8"/>
        <v>0.10000000000218279</v>
      </c>
      <c r="P25" s="10">
        <f t="shared" si="9"/>
        <v>718.40000000000873</v>
      </c>
      <c r="Q25" s="32"/>
      <c r="R25" s="19">
        <f t="shared" si="10"/>
        <v>16</v>
      </c>
      <c r="S25" s="11">
        <f t="shared" si="11"/>
        <v>696.99999999999818</v>
      </c>
      <c r="T25" s="32"/>
      <c r="U25" s="19"/>
      <c r="V25" s="10"/>
      <c r="W25" s="32"/>
      <c r="X25" s="19">
        <f t="shared" si="14"/>
        <v>68.990909090909554</v>
      </c>
      <c r="Y25" s="11">
        <f t="shared" si="15"/>
        <v>1117.6909090909157</v>
      </c>
      <c r="Z25" s="32"/>
      <c r="AA25" s="19">
        <f t="shared" si="16"/>
        <v>383.36363636363694</v>
      </c>
      <c r="AB25" s="11">
        <f t="shared" si="17"/>
        <v>4764.3636363636406</v>
      </c>
      <c r="AC25" s="32"/>
      <c r="AD25" s="19">
        <f t="shared" si="18"/>
        <v>30.5</v>
      </c>
      <c r="AE25" s="11">
        <f t="shared" si="19"/>
        <v>1447.9999999999891</v>
      </c>
      <c r="AF25" s="32"/>
      <c r="AG25" s="19">
        <f t="shared" si="20"/>
        <v>69.290909090909054</v>
      </c>
      <c r="AH25" s="10">
        <f t="shared" si="21"/>
        <v>943.89090909090839</v>
      </c>
    </row>
    <row r="26" spans="1:34" x14ac:dyDescent="0.25">
      <c r="A26" s="24">
        <v>2033</v>
      </c>
      <c r="C26" s="5">
        <f t="shared" si="0"/>
        <v>2175.1636363636353</v>
      </c>
      <c r="D26" s="19">
        <f t="shared" si="1"/>
        <v>37687.054545454565</v>
      </c>
      <c r="E26" s="32"/>
      <c r="F26" s="19">
        <f t="shared" si="2"/>
        <v>163.09090909091174</v>
      </c>
      <c r="G26" s="10">
        <f t="shared" si="3"/>
        <v>3803.0000000000291</v>
      </c>
      <c r="H26" s="32"/>
      <c r="I26" s="19">
        <f t="shared" si="4"/>
        <v>476</v>
      </c>
      <c r="J26" s="11">
        <f t="shared" si="5"/>
        <v>7375.272727272717</v>
      </c>
      <c r="K26" s="32"/>
      <c r="L26" s="19">
        <f t="shared" si="6"/>
        <v>788.85454545454922</v>
      </c>
      <c r="M26" s="10">
        <f t="shared" si="7"/>
        <v>9957.2545454545725</v>
      </c>
      <c r="N26" s="32"/>
      <c r="O26" s="19"/>
      <c r="P26" s="10"/>
      <c r="Q26" s="32"/>
      <c r="R26" s="19">
        <f t="shared" si="10"/>
        <v>9.6363636363639671</v>
      </c>
      <c r="S26" s="11">
        <f t="shared" si="11"/>
        <v>706.63636363636215</v>
      </c>
      <c r="T26" s="32"/>
      <c r="U26" s="19"/>
      <c r="V26" s="10"/>
      <c r="W26" s="32"/>
      <c r="X26" s="19">
        <f t="shared" si="14"/>
        <v>66.236363636364331</v>
      </c>
      <c r="Y26" s="11">
        <f t="shared" si="15"/>
        <v>1183.9272727272801</v>
      </c>
      <c r="Z26" s="32"/>
      <c r="AA26" s="19">
        <f t="shared" si="16"/>
        <v>386.81818181818198</v>
      </c>
      <c r="AB26" s="11">
        <f t="shared" si="17"/>
        <v>5151.1818181818226</v>
      </c>
      <c r="AC26" s="32"/>
      <c r="AD26" s="19">
        <f t="shared" si="18"/>
        <v>16.818181818180165</v>
      </c>
      <c r="AE26" s="11">
        <f t="shared" si="19"/>
        <v>1464.8181818181693</v>
      </c>
      <c r="AF26" s="32"/>
      <c r="AG26" s="19">
        <f t="shared" si="20"/>
        <v>68.799999999999955</v>
      </c>
      <c r="AH26" s="10">
        <f t="shared" si="21"/>
        <v>1012.6909090909083</v>
      </c>
    </row>
    <row r="27" spans="1:34" x14ac:dyDescent="0.25">
      <c r="A27" s="24">
        <v>2034</v>
      </c>
      <c r="C27" s="5">
        <f t="shared" si="0"/>
        <v>2097.5363636363763</v>
      </c>
      <c r="D27" s="19">
        <f t="shared" si="1"/>
        <v>39784.590909090941</v>
      </c>
      <c r="E27" s="32"/>
      <c r="F27" s="19">
        <f t="shared" si="2"/>
        <v>146.27272727272793</v>
      </c>
      <c r="G27" s="10">
        <f t="shared" si="3"/>
        <v>3949.272727272757</v>
      </c>
      <c r="H27" s="32"/>
      <c r="I27" s="19">
        <f t="shared" si="4"/>
        <v>470.72727272727207</v>
      </c>
      <c r="J27" s="11">
        <f t="shared" si="5"/>
        <v>7845.9999999999891</v>
      </c>
      <c r="K27" s="32"/>
      <c r="L27" s="19">
        <f t="shared" si="6"/>
        <v>799.60909090909263</v>
      </c>
      <c r="M27" s="10">
        <f t="shared" si="7"/>
        <v>10756.863636363665</v>
      </c>
      <c r="N27" s="32"/>
      <c r="O27" s="19"/>
      <c r="P27" s="10"/>
      <c r="Q27" s="32"/>
      <c r="R27" s="19">
        <f t="shared" si="10"/>
        <v>3.2727272727279342</v>
      </c>
      <c r="S27" s="11">
        <f t="shared" si="11"/>
        <v>709.90909090909008</v>
      </c>
      <c r="T27" s="32"/>
      <c r="U27" s="19"/>
      <c r="V27" s="10"/>
      <c r="W27" s="32"/>
      <c r="X27" s="19">
        <f t="shared" si="14"/>
        <v>63.481818181819108</v>
      </c>
      <c r="Y27" s="11">
        <f t="shared" si="15"/>
        <v>1247.4090909090992</v>
      </c>
      <c r="Z27" s="32"/>
      <c r="AA27" s="19">
        <f t="shared" si="16"/>
        <v>390.27272727272793</v>
      </c>
      <c r="AB27" s="11">
        <f t="shared" si="17"/>
        <v>5541.4545454545505</v>
      </c>
      <c r="AC27" s="32"/>
      <c r="AD27" s="19">
        <f t="shared" si="18"/>
        <v>3.1363636363639671</v>
      </c>
      <c r="AE27" s="11">
        <f t="shared" si="19"/>
        <v>1467.9545454545332</v>
      </c>
      <c r="AF27" s="32"/>
      <c r="AG27" s="19">
        <f t="shared" si="20"/>
        <v>68.309090909090855</v>
      </c>
      <c r="AH27" s="10">
        <f t="shared" si="21"/>
        <v>1080.9999999999991</v>
      </c>
    </row>
    <row r="28" spans="1:34" x14ac:dyDescent="0.25">
      <c r="A28" s="24">
        <v>2035</v>
      </c>
      <c r="C28" s="5">
        <f t="shared" si="0"/>
        <v>2019.9090909090883</v>
      </c>
      <c r="D28" s="19">
        <f t="shared" si="1"/>
        <v>41804.500000000029</v>
      </c>
      <c r="E28" s="32"/>
      <c r="F28" s="19">
        <f t="shared" si="2"/>
        <v>129.45454545454413</v>
      </c>
      <c r="G28" s="10">
        <f t="shared" si="3"/>
        <v>4078.7272727273012</v>
      </c>
      <c r="H28" s="32"/>
      <c r="I28" s="19">
        <f t="shared" si="4"/>
        <v>465.45454545454413</v>
      </c>
      <c r="J28" s="11">
        <f t="shared" si="5"/>
        <v>8311.4545454545332</v>
      </c>
      <c r="K28" s="32"/>
      <c r="L28" s="19">
        <f t="shared" si="6"/>
        <v>810.36363636363967</v>
      </c>
      <c r="M28" s="10">
        <f t="shared" si="7"/>
        <v>11567.227272727305</v>
      </c>
      <c r="N28" s="32"/>
      <c r="O28" s="19"/>
      <c r="P28" s="10"/>
      <c r="Q28" s="32"/>
      <c r="R28" s="19">
        <v>0</v>
      </c>
      <c r="S28" s="11">
        <f t="shared" si="11"/>
        <v>709.90909090909008</v>
      </c>
      <c r="T28" s="32"/>
      <c r="U28" s="19"/>
      <c r="V28" s="10"/>
      <c r="W28" s="32"/>
      <c r="X28" s="19">
        <f t="shared" si="14"/>
        <v>60.727272727272975</v>
      </c>
      <c r="Y28" s="11">
        <f t="shared" si="15"/>
        <v>1308.1363636363722</v>
      </c>
      <c r="Z28" s="32"/>
      <c r="AA28" s="19">
        <f t="shared" si="16"/>
        <v>393.72727272727298</v>
      </c>
      <c r="AB28" s="11">
        <f t="shared" si="17"/>
        <v>5935.1818181818235</v>
      </c>
      <c r="AC28" s="32"/>
      <c r="AD28" s="19">
        <v>0</v>
      </c>
      <c r="AE28" s="11">
        <f t="shared" si="19"/>
        <v>1467.9545454545332</v>
      </c>
      <c r="AF28" s="32"/>
      <c r="AG28" s="19">
        <f t="shared" si="20"/>
        <v>67.818181818181756</v>
      </c>
      <c r="AH28" s="10">
        <f t="shared" si="21"/>
        <v>1148.8181818181808</v>
      </c>
    </row>
    <row r="29" spans="1:34" x14ac:dyDescent="0.25">
      <c r="A29" s="24">
        <v>2036</v>
      </c>
      <c r="C29" s="5">
        <f t="shared" si="0"/>
        <v>1942.2818181818293</v>
      </c>
      <c r="D29" s="19">
        <f t="shared" si="1"/>
        <v>43746.781818181858</v>
      </c>
      <c r="E29" s="32"/>
      <c r="F29" s="19">
        <f t="shared" si="2"/>
        <v>112.63636363636761</v>
      </c>
      <c r="G29" s="10">
        <f t="shared" si="3"/>
        <v>4191.3636363636688</v>
      </c>
      <c r="H29" s="32"/>
      <c r="I29" s="19">
        <f t="shared" si="4"/>
        <v>460.18181818181802</v>
      </c>
      <c r="J29" s="11">
        <f t="shared" si="5"/>
        <v>8771.6363636363512</v>
      </c>
      <c r="K29" s="32"/>
      <c r="L29" s="19">
        <f t="shared" si="6"/>
        <v>821.11818181818307</v>
      </c>
      <c r="M29" s="10">
        <f t="shared" si="7"/>
        <v>12388.345454545488</v>
      </c>
      <c r="N29" s="32"/>
      <c r="O29" s="19"/>
      <c r="P29" s="10"/>
      <c r="Q29" s="32"/>
      <c r="R29" s="19"/>
      <c r="S29" s="11"/>
      <c r="T29" s="32"/>
      <c r="U29" s="19"/>
      <c r="V29" s="10"/>
      <c r="W29" s="32"/>
      <c r="X29" s="19">
        <f t="shared" si="14"/>
        <v>57.972727272727752</v>
      </c>
      <c r="Y29" s="11">
        <f t="shared" si="15"/>
        <v>1366.1090909090999</v>
      </c>
      <c r="Z29" s="32"/>
      <c r="AA29" s="19">
        <f t="shared" si="16"/>
        <v>397.18181818181893</v>
      </c>
      <c r="AB29" s="11">
        <f t="shared" si="17"/>
        <v>6332.3636363636424</v>
      </c>
      <c r="AC29" s="32"/>
      <c r="AD29" s="19"/>
      <c r="AE29" s="11"/>
      <c r="AF29" s="32"/>
      <c r="AG29" s="19">
        <f t="shared" si="20"/>
        <v>67.327272727272657</v>
      </c>
      <c r="AH29" s="10">
        <f t="shared" si="21"/>
        <v>1216.1454545454535</v>
      </c>
    </row>
    <row r="30" spans="1:34" x14ac:dyDescent="0.25">
      <c r="A30" s="24">
        <v>2037</v>
      </c>
      <c r="C30" s="5">
        <f t="shared" si="0"/>
        <v>1864.6545454545412</v>
      </c>
      <c r="D30" s="19">
        <f t="shared" si="1"/>
        <v>45611.4363636364</v>
      </c>
      <c r="E30" s="32"/>
      <c r="F30" s="19">
        <f t="shared" si="2"/>
        <v>95.818181818183803</v>
      </c>
      <c r="G30" s="10">
        <f t="shared" si="3"/>
        <v>4287.1818181818526</v>
      </c>
      <c r="H30" s="32"/>
      <c r="I30" s="19">
        <f t="shared" si="4"/>
        <v>454.90909090909008</v>
      </c>
      <c r="J30" s="11">
        <f t="shared" si="5"/>
        <v>9226.5454545454413</v>
      </c>
      <c r="K30" s="32"/>
      <c r="L30" s="19">
        <f t="shared" si="6"/>
        <v>831.87272727273012</v>
      </c>
      <c r="M30" s="10">
        <f t="shared" si="7"/>
        <v>13220.218181818218</v>
      </c>
      <c r="N30" s="32"/>
      <c r="O30" s="19"/>
      <c r="P30" s="10"/>
      <c r="Q30" s="32"/>
      <c r="R30" s="19"/>
      <c r="S30" s="11"/>
      <c r="T30" s="32"/>
      <c r="U30" s="19"/>
      <c r="V30" s="10"/>
      <c r="W30" s="32"/>
      <c r="X30" s="19">
        <f t="shared" si="14"/>
        <v>55.218181818182529</v>
      </c>
      <c r="Y30" s="11">
        <f t="shared" si="15"/>
        <v>1421.3272727272824</v>
      </c>
      <c r="Z30" s="32"/>
      <c r="AA30" s="19">
        <f t="shared" si="16"/>
        <v>400.63636363636397</v>
      </c>
      <c r="AB30" s="11">
        <f t="shared" si="17"/>
        <v>6733.0000000000064</v>
      </c>
      <c r="AC30" s="32"/>
      <c r="AD30" s="19"/>
      <c r="AE30" s="10"/>
      <c r="AF30" s="32"/>
      <c r="AG30" s="19">
        <f t="shared" si="20"/>
        <v>66.836363636363558</v>
      </c>
      <c r="AH30" s="10">
        <f t="shared" si="21"/>
        <v>1282.9818181818171</v>
      </c>
    </row>
    <row r="31" spans="1:34" x14ac:dyDescent="0.25">
      <c r="A31" s="24">
        <v>2038</v>
      </c>
      <c r="C31" s="5">
        <f t="shared" si="0"/>
        <v>1787.0272727272823</v>
      </c>
      <c r="D31" s="19">
        <f t="shared" si="1"/>
        <v>47398.463636363682</v>
      </c>
      <c r="E31" s="32"/>
      <c r="F31" s="19">
        <f t="shared" si="2"/>
        <v>79</v>
      </c>
      <c r="G31" s="10">
        <f t="shared" si="3"/>
        <v>4366.1818181818526</v>
      </c>
      <c r="H31" s="32"/>
      <c r="I31" s="19">
        <f t="shared" si="4"/>
        <v>449.63636363636215</v>
      </c>
      <c r="J31" s="11">
        <f t="shared" si="5"/>
        <v>9676.1818181818035</v>
      </c>
      <c r="K31" s="32"/>
      <c r="L31" s="19">
        <f t="shared" si="6"/>
        <v>842.62727272727352</v>
      </c>
      <c r="M31" s="10">
        <f t="shared" si="7"/>
        <v>14062.845454545492</v>
      </c>
      <c r="N31" s="32"/>
      <c r="O31" s="19"/>
      <c r="P31" s="10"/>
      <c r="Q31" s="32"/>
      <c r="R31" s="19"/>
      <c r="S31" s="10"/>
      <c r="T31" s="32"/>
      <c r="U31" s="19"/>
      <c r="V31" s="10"/>
      <c r="W31" s="32"/>
      <c r="X31" s="19">
        <f t="shared" si="14"/>
        <v>52.463636363637306</v>
      </c>
      <c r="Y31" s="11">
        <f t="shared" si="15"/>
        <v>1473.7909090909197</v>
      </c>
      <c r="Z31" s="32"/>
      <c r="AA31" s="19">
        <f t="shared" si="16"/>
        <v>404.09090909090901</v>
      </c>
      <c r="AB31" s="11">
        <f t="shared" si="17"/>
        <v>7137.0909090909154</v>
      </c>
      <c r="AC31" s="32"/>
      <c r="AD31" s="19"/>
      <c r="AE31" s="10"/>
      <c r="AF31" s="32"/>
      <c r="AG31" s="19">
        <f t="shared" si="20"/>
        <v>66.345454545454459</v>
      </c>
      <c r="AH31" s="10">
        <f t="shared" si="21"/>
        <v>1349.3272727272715</v>
      </c>
    </row>
    <row r="32" spans="1:34" x14ac:dyDescent="0.25">
      <c r="A32" s="24">
        <v>2039</v>
      </c>
      <c r="C32" s="5">
        <f t="shared" si="0"/>
        <v>1709.3999999999942</v>
      </c>
      <c r="D32" s="19">
        <f t="shared" si="1"/>
        <v>49107.863636363676</v>
      </c>
      <c r="E32" s="32"/>
      <c r="F32" s="19">
        <f t="shared" si="2"/>
        <v>62.181818181823473</v>
      </c>
      <c r="G32" s="10">
        <f t="shared" si="3"/>
        <v>4428.3636363636761</v>
      </c>
      <c r="H32" s="32"/>
      <c r="I32" s="19">
        <f t="shared" si="4"/>
        <v>444.36363636363603</v>
      </c>
      <c r="J32" s="11">
        <f t="shared" si="5"/>
        <v>10120.545454545439</v>
      </c>
      <c r="K32" s="32"/>
      <c r="L32" s="19">
        <f t="shared" si="6"/>
        <v>853.38181818182056</v>
      </c>
      <c r="M32" s="10">
        <f t="shared" si="7"/>
        <v>14916.227272727312</v>
      </c>
      <c r="N32" s="32"/>
      <c r="O32" s="19"/>
      <c r="P32" s="10"/>
      <c r="Q32" s="32"/>
      <c r="R32" s="19"/>
      <c r="S32" s="10"/>
      <c r="T32" s="32"/>
      <c r="U32" s="19"/>
      <c r="V32" s="10"/>
      <c r="W32" s="32"/>
      <c r="X32" s="19">
        <f t="shared" si="14"/>
        <v>49.709090909091174</v>
      </c>
      <c r="Y32" s="11">
        <f t="shared" si="15"/>
        <v>1523.5000000000109</v>
      </c>
      <c r="Z32" s="32"/>
      <c r="AA32" s="19">
        <f t="shared" si="16"/>
        <v>407.54545454545496</v>
      </c>
      <c r="AB32" s="11">
        <f t="shared" si="17"/>
        <v>7544.6363636363703</v>
      </c>
      <c r="AC32" s="32"/>
      <c r="AD32" s="19"/>
      <c r="AE32" s="10"/>
      <c r="AF32" s="32"/>
      <c r="AG32" s="19">
        <f t="shared" si="20"/>
        <v>65.854545454545359</v>
      </c>
      <c r="AH32" s="10">
        <f t="shared" si="21"/>
        <v>1415.1818181818169</v>
      </c>
    </row>
    <row r="33" spans="1:34" x14ac:dyDescent="0.25">
      <c r="A33" s="24">
        <v>2040</v>
      </c>
      <c r="C33" s="5">
        <f t="shared" si="0"/>
        <v>1631.7727272727352</v>
      </c>
      <c r="D33" s="19">
        <f t="shared" si="1"/>
        <v>50739.636363636411</v>
      </c>
      <c r="E33" s="32"/>
      <c r="F33" s="19">
        <f t="shared" si="2"/>
        <v>45.363636363639671</v>
      </c>
      <c r="G33" s="10">
        <f t="shared" si="3"/>
        <v>4473.7272727273157</v>
      </c>
      <c r="H33" s="32"/>
      <c r="I33" s="19">
        <f t="shared" si="4"/>
        <v>439.0909090909081</v>
      </c>
      <c r="J33" s="11">
        <f t="shared" si="5"/>
        <v>10559.636363636348</v>
      </c>
      <c r="K33" s="32"/>
      <c r="L33" s="19">
        <f t="shared" si="6"/>
        <v>864.13636363636397</v>
      </c>
      <c r="M33" s="10">
        <f t="shared" si="7"/>
        <v>15780.363636363676</v>
      </c>
      <c r="N33" s="32"/>
      <c r="O33" s="19"/>
      <c r="P33" s="10"/>
      <c r="Q33" s="32"/>
      <c r="R33" s="19"/>
      <c r="S33" s="10"/>
      <c r="T33" s="32"/>
      <c r="U33" s="19"/>
      <c r="V33" s="10"/>
      <c r="W33" s="32"/>
      <c r="X33" s="19">
        <f t="shared" si="14"/>
        <v>46.954545454545951</v>
      </c>
      <c r="Y33" s="11">
        <f t="shared" si="15"/>
        <v>1570.4545454545569</v>
      </c>
      <c r="Z33" s="32"/>
      <c r="AA33" s="19">
        <f t="shared" si="16"/>
        <v>411</v>
      </c>
      <c r="AB33" s="11">
        <f t="shared" si="17"/>
        <v>7955.6363636363703</v>
      </c>
      <c r="AC33" s="32"/>
      <c r="AD33" s="19"/>
      <c r="AE33" s="10"/>
      <c r="AF33" s="32"/>
      <c r="AG33" s="19">
        <f t="shared" si="20"/>
        <v>65.36363636363626</v>
      </c>
      <c r="AH33" s="10">
        <f t="shared" si="21"/>
        <v>1480.5454545454531</v>
      </c>
    </row>
    <row r="34" spans="1:34" x14ac:dyDescent="0.25">
      <c r="A34" s="24">
        <v>2041</v>
      </c>
      <c r="C34" s="5">
        <f t="shared" si="0"/>
        <v>1554.1454545454471</v>
      </c>
      <c r="D34" s="19">
        <f t="shared" si="1"/>
        <v>52293.781818181858</v>
      </c>
      <c r="E34" s="32"/>
      <c r="F34" s="19">
        <f t="shared" si="2"/>
        <v>28.545454545455868</v>
      </c>
      <c r="G34" s="10">
        <f t="shared" si="3"/>
        <v>4502.2727272727716</v>
      </c>
      <c r="H34" s="32"/>
      <c r="I34" s="19">
        <f t="shared" si="4"/>
        <v>433.81818181818016</v>
      </c>
      <c r="J34" s="11">
        <f t="shared" si="5"/>
        <v>10993.454545454528</v>
      </c>
      <c r="K34" s="32"/>
      <c r="L34" s="19">
        <f t="shared" si="6"/>
        <v>874.89090909091101</v>
      </c>
      <c r="M34" s="10">
        <f t="shared" si="7"/>
        <v>16655.254545454587</v>
      </c>
      <c r="N34" s="32"/>
      <c r="O34" s="19"/>
      <c r="P34" s="10"/>
      <c r="Q34" s="32"/>
      <c r="R34" s="19"/>
      <c r="S34" s="10"/>
      <c r="T34" s="32"/>
      <c r="U34" s="19"/>
      <c r="V34" s="10"/>
      <c r="W34" s="32"/>
      <c r="X34" s="19">
        <f t="shared" si="14"/>
        <v>44.200000000000728</v>
      </c>
      <c r="Y34" s="11">
        <f t="shared" si="15"/>
        <v>1614.6545454545576</v>
      </c>
      <c r="Z34" s="32"/>
      <c r="AA34" s="19">
        <f t="shared" si="16"/>
        <v>414.45454545454595</v>
      </c>
      <c r="AB34" s="11">
        <f t="shared" si="17"/>
        <v>8370.0909090909154</v>
      </c>
      <c r="AC34" s="32"/>
      <c r="AD34" s="19"/>
      <c r="AE34" s="10"/>
      <c r="AF34" s="32"/>
      <c r="AG34" s="19">
        <f t="shared" si="20"/>
        <v>64.872727272727161</v>
      </c>
      <c r="AH34" s="10">
        <f t="shared" si="21"/>
        <v>1545.4181818181803</v>
      </c>
    </row>
    <row r="35" spans="1:34" x14ac:dyDescent="0.25">
      <c r="A35" s="24">
        <v>2042</v>
      </c>
      <c r="C35" s="5">
        <f t="shared" si="0"/>
        <v>1476.5181818181882</v>
      </c>
      <c r="D35" s="19">
        <f t="shared" si="1"/>
        <v>53770.300000000047</v>
      </c>
      <c r="E35" s="32"/>
      <c r="F35" s="19">
        <f t="shared" si="2"/>
        <v>11.727272727272066</v>
      </c>
      <c r="G35" s="10">
        <f t="shared" si="3"/>
        <v>4514.0000000000437</v>
      </c>
      <c r="H35" s="32"/>
      <c r="I35" s="19">
        <f t="shared" si="4"/>
        <v>428.54545454545405</v>
      </c>
      <c r="J35" s="11">
        <f t="shared" si="5"/>
        <v>11421.999999999982</v>
      </c>
      <c r="K35" s="32"/>
      <c r="L35" s="19">
        <f t="shared" si="6"/>
        <v>885.64545454545805</v>
      </c>
      <c r="M35" s="10">
        <f t="shared" si="7"/>
        <v>17540.900000000045</v>
      </c>
      <c r="N35" s="32"/>
      <c r="O35" s="19"/>
      <c r="P35" s="10"/>
      <c r="Q35" s="32"/>
      <c r="R35" s="19"/>
      <c r="S35" s="10"/>
      <c r="T35" s="32"/>
      <c r="U35" s="19"/>
      <c r="V35" s="10"/>
      <c r="W35" s="32"/>
      <c r="X35" s="19">
        <f t="shared" si="14"/>
        <v>41.445454545455505</v>
      </c>
      <c r="Y35" s="11">
        <f t="shared" si="15"/>
        <v>1656.1000000000131</v>
      </c>
      <c r="Z35" s="32"/>
      <c r="AA35" s="19">
        <f t="shared" si="16"/>
        <v>417.90909090909099</v>
      </c>
      <c r="AB35" s="11">
        <f t="shared" si="17"/>
        <v>8788.0000000000073</v>
      </c>
      <c r="AC35" s="32"/>
      <c r="AD35" s="19"/>
      <c r="AE35" s="10"/>
      <c r="AF35" s="32"/>
      <c r="AG35" s="19">
        <f t="shared" si="20"/>
        <v>64.381818181818176</v>
      </c>
      <c r="AH35" s="10">
        <f t="shared" si="21"/>
        <v>1609.7999999999984</v>
      </c>
    </row>
    <row r="36" spans="1:34" x14ac:dyDescent="0.25">
      <c r="A36" s="24">
        <v>2043</v>
      </c>
      <c r="C36" s="5">
        <f t="shared" si="0"/>
        <v>1398.8909090909001</v>
      </c>
      <c r="D36" s="19">
        <f t="shared" si="1"/>
        <v>55169.190909090947</v>
      </c>
      <c r="E36" s="32"/>
      <c r="F36" s="19">
        <v>0</v>
      </c>
      <c r="G36" s="10">
        <f t="shared" si="3"/>
        <v>4514.0000000000437</v>
      </c>
      <c r="H36" s="32"/>
      <c r="I36" s="19">
        <f t="shared" si="4"/>
        <v>423.27272727272612</v>
      </c>
      <c r="J36" s="11">
        <f t="shared" si="5"/>
        <v>11845.272727272708</v>
      </c>
      <c r="K36" s="32"/>
      <c r="L36" s="19">
        <f t="shared" si="6"/>
        <v>896.40000000000146</v>
      </c>
      <c r="M36" s="10">
        <f t="shared" si="7"/>
        <v>18437.300000000047</v>
      </c>
      <c r="N36" s="32"/>
      <c r="O36" s="19"/>
      <c r="P36" s="10"/>
      <c r="Q36" s="32"/>
      <c r="R36" s="19"/>
      <c r="S36" s="10"/>
      <c r="T36" s="32"/>
      <c r="U36" s="19"/>
      <c r="V36" s="10"/>
      <c r="W36" s="32"/>
      <c r="X36" s="19">
        <f t="shared" si="14"/>
        <v>38.690909090909372</v>
      </c>
      <c r="Y36" s="11">
        <f t="shared" si="15"/>
        <v>1694.7909090909225</v>
      </c>
      <c r="Z36" s="32"/>
      <c r="AA36" s="19">
        <f t="shared" si="16"/>
        <v>421.36363636363694</v>
      </c>
      <c r="AB36" s="11">
        <f t="shared" si="17"/>
        <v>9209.3636363636433</v>
      </c>
      <c r="AC36" s="32"/>
      <c r="AD36" s="19"/>
      <c r="AE36" s="10"/>
      <c r="AF36" s="32"/>
      <c r="AG36" s="19">
        <f t="shared" si="20"/>
        <v>63.890909090909076</v>
      </c>
      <c r="AH36" s="10">
        <f t="shared" si="21"/>
        <v>1673.6909090909076</v>
      </c>
    </row>
    <row r="37" spans="1:34" x14ac:dyDescent="0.25">
      <c r="A37" s="24">
        <v>2044</v>
      </c>
      <c r="C37" s="5">
        <f t="shared" si="0"/>
        <v>1321.2636363636411</v>
      </c>
      <c r="D37" s="19">
        <f t="shared" si="1"/>
        <v>56490.454545454588</v>
      </c>
      <c r="E37" s="32"/>
      <c r="F37" s="19"/>
      <c r="G37" s="10"/>
      <c r="H37" s="32"/>
      <c r="I37" s="19">
        <f t="shared" si="4"/>
        <v>418</v>
      </c>
      <c r="J37" s="11">
        <f t="shared" si="5"/>
        <v>12263.272727272708</v>
      </c>
      <c r="K37" s="32"/>
      <c r="L37" s="19">
        <f t="shared" si="6"/>
        <v>907.1545454545485</v>
      </c>
      <c r="M37" s="10">
        <f t="shared" si="7"/>
        <v>19344.454545454595</v>
      </c>
      <c r="N37" s="32"/>
      <c r="O37" s="19"/>
      <c r="P37" s="10"/>
      <c r="Q37" s="32"/>
      <c r="R37" s="19"/>
      <c r="S37" s="10"/>
      <c r="T37" s="32"/>
      <c r="U37" s="19"/>
      <c r="V37" s="10"/>
      <c r="W37" s="32"/>
      <c r="X37" s="19">
        <f t="shared" si="14"/>
        <v>35.936363636364149</v>
      </c>
      <c r="Y37" s="11">
        <f t="shared" si="15"/>
        <v>1730.7272727272866</v>
      </c>
      <c r="Z37" s="32"/>
      <c r="AA37" s="19">
        <f t="shared" si="16"/>
        <v>424.81818181818198</v>
      </c>
      <c r="AB37" s="11">
        <f t="shared" si="17"/>
        <v>9634.1818181818253</v>
      </c>
      <c r="AC37" s="32"/>
      <c r="AD37" s="19"/>
      <c r="AE37" s="10"/>
      <c r="AF37" s="32"/>
      <c r="AG37" s="19">
        <f t="shared" si="20"/>
        <v>63.399999999999977</v>
      </c>
      <c r="AH37" s="10">
        <f t="shared" si="21"/>
        <v>1737.0909090909076</v>
      </c>
    </row>
    <row r="38" spans="1:34" x14ac:dyDescent="0.25">
      <c r="A38" s="24">
        <v>2045</v>
      </c>
      <c r="C38" s="5">
        <f t="shared" si="0"/>
        <v>1243.6363636363531</v>
      </c>
      <c r="D38" s="19">
        <f t="shared" si="1"/>
        <v>57734.090909090941</v>
      </c>
      <c r="E38" s="32"/>
      <c r="F38" s="19"/>
      <c r="G38" s="10"/>
      <c r="H38" s="32"/>
      <c r="I38" s="19">
        <f t="shared" si="4"/>
        <v>412.72727272727207</v>
      </c>
      <c r="J38" s="11">
        <f t="shared" si="5"/>
        <v>12675.99999999998</v>
      </c>
      <c r="K38" s="32"/>
      <c r="L38" s="19">
        <f t="shared" si="6"/>
        <v>917.9090909090919</v>
      </c>
      <c r="M38" s="10">
        <f t="shared" si="7"/>
        <v>20262.363636363687</v>
      </c>
      <c r="N38" s="32"/>
      <c r="O38" s="19"/>
      <c r="P38" s="10"/>
      <c r="Q38" s="32"/>
      <c r="R38" s="19"/>
      <c r="S38" s="10"/>
      <c r="T38" s="32"/>
      <c r="U38" s="19"/>
      <c r="V38" s="10"/>
      <c r="W38" s="32"/>
      <c r="X38" s="19">
        <f t="shared" si="14"/>
        <v>33.181818181818926</v>
      </c>
      <c r="Y38" s="11">
        <f t="shared" si="15"/>
        <v>1763.9090909091055</v>
      </c>
      <c r="Z38" s="32"/>
      <c r="AA38" s="19">
        <f t="shared" si="16"/>
        <v>428.27272727272793</v>
      </c>
      <c r="AB38" s="11">
        <f t="shared" si="17"/>
        <v>10062.454545454553</v>
      </c>
      <c r="AC38" s="32"/>
      <c r="AD38" s="19"/>
      <c r="AE38" s="10"/>
      <c r="AF38" s="32"/>
      <c r="AG38" s="19">
        <f t="shared" si="20"/>
        <v>62.909090909090878</v>
      </c>
      <c r="AH38" s="10">
        <f t="shared" si="21"/>
        <v>1799.9999999999986</v>
      </c>
    </row>
    <row r="39" spans="1:34" x14ac:dyDescent="0.25">
      <c r="A39" s="24">
        <v>2046</v>
      </c>
      <c r="C39" s="5">
        <f t="shared" si="0"/>
        <v>1166.0090909090941</v>
      </c>
      <c r="D39" s="19">
        <f t="shared" si="1"/>
        <v>58900.100000000035</v>
      </c>
      <c r="E39" s="32"/>
      <c r="F39" s="19"/>
      <c r="G39" s="10"/>
      <c r="H39" s="32"/>
      <c r="I39" s="19">
        <f t="shared" si="4"/>
        <v>407.45454545454413</v>
      </c>
      <c r="J39" s="11">
        <f t="shared" si="5"/>
        <v>13083.454545454524</v>
      </c>
      <c r="K39" s="32"/>
      <c r="L39" s="19">
        <f t="shared" si="6"/>
        <v>928.66363636363894</v>
      </c>
      <c r="M39" s="10">
        <f t="shared" si="7"/>
        <v>21191.027272727326</v>
      </c>
      <c r="N39" s="32"/>
      <c r="O39" s="19"/>
      <c r="P39" s="10"/>
      <c r="Q39" s="32"/>
      <c r="R39" s="19"/>
      <c r="S39" s="10"/>
      <c r="T39" s="32"/>
      <c r="U39" s="19"/>
      <c r="V39" s="10"/>
      <c r="W39" s="32"/>
      <c r="X39" s="19">
        <f t="shared" si="14"/>
        <v>30.427272727273703</v>
      </c>
      <c r="Y39" s="11">
        <f t="shared" si="15"/>
        <v>1794.3363636363792</v>
      </c>
      <c r="Z39" s="32"/>
      <c r="AA39" s="19">
        <f t="shared" si="16"/>
        <v>431.72727272727298</v>
      </c>
      <c r="AB39" s="11">
        <f t="shared" si="17"/>
        <v>10494.181818181827</v>
      </c>
      <c r="AC39" s="32"/>
      <c r="AD39" s="19"/>
      <c r="AE39" s="10"/>
      <c r="AF39" s="32"/>
      <c r="AG39" s="19">
        <f t="shared" si="20"/>
        <v>62.418181818181779</v>
      </c>
      <c r="AH39" s="10">
        <f>AH38+AG39</f>
        <v>1862.4181818181805</v>
      </c>
    </row>
    <row r="40" spans="1:34" x14ac:dyDescent="0.25">
      <c r="A40" s="24">
        <v>2047</v>
      </c>
      <c r="C40" s="5">
        <f t="shared" si="0"/>
        <v>1088.381818181806</v>
      </c>
      <c r="D40" s="19">
        <f t="shared" si="1"/>
        <v>59988.481818181841</v>
      </c>
      <c r="E40" s="32"/>
      <c r="F40" s="19"/>
      <c r="G40" s="10"/>
      <c r="H40" s="32"/>
      <c r="I40" s="19">
        <f t="shared" si="4"/>
        <v>402.18181818181802</v>
      </c>
      <c r="J40" s="11">
        <f t="shared" si="5"/>
        <v>13485.636363636342</v>
      </c>
      <c r="K40" s="32"/>
      <c r="L40" s="19">
        <f t="shared" si="6"/>
        <v>939.41818181818235</v>
      </c>
      <c r="M40" s="10">
        <f t="shared" si="7"/>
        <v>22130.445454545508</v>
      </c>
      <c r="N40" s="32"/>
      <c r="O40" s="19"/>
      <c r="P40" s="10"/>
      <c r="Q40" s="32"/>
      <c r="R40" s="19"/>
      <c r="S40" s="10"/>
      <c r="T40" s="32"/>
      <c r="U40" s="19"/>
      <c r="V40" s="10"/>
      <c r="W40" s="32"/>
      <c r="X40" s="19">
        <f t="shared" si="14"/>
        <v>27.67272727272757</v>
      </c>
      <c r="Y40" s="11">
        <f t="shared" si="15"/>
        <v>1822.0090909091068</v>
      </c>
      <c r="Z40" s="32"/>
      <c r="AA40" s="19">
        <f t="shared" si="16"/>
        <v>435.18181818181893</v>
      </c>
      <c r="AB40" s="11">
        <f t="shared" si="17"/>
        <v>10929.363636363647</v>
      </c>
      <c r="AC40" s="32"/>
      <c r="AD40" s="19"/>
      <c r="AE40" s="10"/>
      <c r="AF40" s="32"/>
      <c r="AG40" s="19">
        <f t="shared" si="20"/>
        <v>61.92727272727268</v>
      </c>
      <c r="AH40" s="10">
        <f t="shared" si="21"/>
        <v>1924.3454545454533</v>
      </c>
    </row>
    <row r="41" spans="1:34" x14ac:dyDescent="0.25">
      <c r="A41" s="24">
        <v>2048</v>
      </c>
      <c r="C41" s="5">
        <f t="shared" si="0"/>
        <v>1010.754545454547</v>
      </c>
      <c r="D41" s="19">
        <f t="shared" si="1"/>
        <v>60999.236363636388</v>
      </c>
      <c r="E41" s="32"/>
      <c r="F41" s="19"/>
      <c r="G41" s="10"/>
      <c r="H41" s="32"/>
      <c r="I41" s="19">
        <f t="shared" si="4"/>
        <v>396.90909090909008</v>
      </c>
      <c r="J41" s="11">
        <f t="shared" si="5"/>
        <v>13882.545454545432</v>
      </c>
      <c r="K41" s="32"/>
      <c r="L41" s="19">
        <f t="shared" si="6"/>
        <v>950.17272727272939</v>
      </c>
      <c r="M41" s="10">
        <f t="shared" si="7"/>
        <v>23080.618181818238</v>
      </c>
      <c r="N41" s="32"/>
      <c r="O41" s="19"/>
      <c r="P41" s="10"/>
      <c r="Q41" s="32"/>
      <c r="R41" s="19"/>
      <c r="S41" s="10"/>
      <c r="T41" s="32"/>
      <c r="U41" s="19"/>
      <c r="V41" s="10"/>
      <c r="W41" s="32"/>
      <c r="X41" s="19">
        <f t="shared" si="14"/>
        <v>24.918181818182347</v>
      </c>
      <c r="Y41" s="11">
        <f t="shared" si="15"/>
        <v>1846.9272727272892</v>
      </c>
      <c r="Z41" s="32"/>
      <c r="AA41" s="19">
        <f t="shared" si="16"/>
        <v>438.63636363636397</v>
      </c>
      <c r="AB41" s="11">
        <f t="shared" si="17"/>
        <v>11368.000000000011</v>
      </c>
      <c r="AC41" s="32"/>
      <c r="AD41" s="19"/>
      <c r="AE41" s="10"/>
      <c r="AF41" s="32"/>
      <c r="AG41" s="19">
        <f t="shared" si="20"/>
        <v>61.436363636363581</v>
      </c>
      <c r="AH41" s="10">
        <f t="shared" si="21"/>
        <v>1985.781818181817</v>
      </c>
    </row>
    <row r="42" spans="1:34" x14ac:dyDescent="0.25">
      <c r="A42" s="24">
        <v>2049</v>
      </c>
      <c r="C42" s="5">
        <f t="shared" si="0"/>
        <v>933.12727272728807</v>
      </c>
      <c r="D42" s="19">
        <f t="shared" si="1"/>
        <v>61932.363636363676</v>
      </c>
      <c r="E42" s="32"/>
      <c r="F42" s="19"/>
      <c r="G42" s="10"/>
      <c r="H42" s="32"/>
      <c r="I42" s="19">
        <f t="shared" si="4"/>
        <v>391.63636363636215</v>
      </c>
      <c r="J42" s="11">
        <f t="shared" si="5"/>
        <v>14274.181818181794</v>
      </c>
      <c r="K42" s="32"/>
      <c r="L42" s="19">
        <f t="shared" si="6"/>
        <v>960.92727272727643</v>
      </c>
      <c r="M42" s="10">
        <f t="shared" si="7"/>
        <v>24041.545454545514</v>
      </c>
      <c r="N42" s="32"/>
      <c r="O42" s="19"/>
      <c r="P42" s="10"/>
      <c r="Q42" s="32"/>
      <c r="R42" s="19"/>
      <c r="S42" s="10"/>
      <c r="T42" s="32"/>
      <c r="U42" s="19"/>
      <c r="V42" s="10"/>
      <c r="W42" s="32"/>
      <c r="X42" s="19">
        <f t="shared" si="14"/>
        <v>22.163636363637124</v>
      </c>
      <c r="Y42" s="11">
        <f t="shared" si="15"/>
        <v>1869.0909090909263</v>
      </c>
      <c r="Z42" s="32"/>
      <c r="AA42" s="19">
        <f t="shared" si="16"/>
        <v>442.09090909090901</v>
      </c>
      <c r="AB42" s="11">
        <f t="shared" si="17"/>
        <v>11810.090909090919</v>
      </c>
      <c r="AC42" s="32"/>
      <c r="AD42" s="19"/>
      <c r="AE42" s="10"/>
      <c r="AF42" s="32"/>
      <c r="AG42" s="19">
        <f t="shared" si="20"/>
        <v>60.945454545454481</v>
      </c>
      <c r="AH42" s="10">
        <f t="shared" si="21"/>
        <v>2046.7272727272716</v>
      </c>
    </row>
    <row r="43" spans="1:34" x14ac:dyDescent="0.25">
      <c r="A43" s="24">
        <v>2050</v>
      </c>
      <c r="C43" s="5">
        <f t="shared" si="0"/>
        <v>855.5</v>
      </c>
      <c r="D43" s="19">
        <f t="shared" si="1"/>
        <v>62787.863636363676</v>
      </c>
      <c r="E43" s="32"/>
      <c r="F43" s="19"/>
      <c r="G43" s="10"/>
      <c r="H43" s="32"/>
      <c r="I43" s="19">
        <f t="shared" si="4"/>
        <v>386.36363636363603</v>
      </c>
      <c r="J43" s="11">
        <f t="shared" si="5"/>
        <v>14660.54545454543</v>
      </c>
      <c r="K43" s="32"/>
      <c r="L43" s="19">
        <f t="shared" si="6"/>
        <v>971.68181818181984</v>
      </c>
      <c r="M43" s="10">
        <f t="shared" si="7"/>
        <v>25013.227272727334</v>
      </c>
      <c r="N43" s="32"/>
      <c r="O43" s="19"/>
      <c r="P43" s="10"/>
      <c r="Q43" s="32"/>
      <c r="R43" s="19"/>
      <c r="S43" s="10"/>
      <c r="T43" s="32"/>
      <c r="U43" s="19"/>
      <c r="V43" s="10"/>
      <c r="W43" s="32"/>
      <c r="X43" s="19">
        <f t="shared" si="14"/>
        <v>19.409090909090992</v>
      </c>
      <c r="Y43" s="11">
        <f t="shared" si="15"/>
        <v>1888.5000000000173</v>
      </c>
      <c r="Z43" s="32"/>
      <c r="AA43" s="19">
        <f t="shared" si="16"/>
        <v>445.54545454545496</v>
      </c>
      <c r="AB43" s="11">
        <f t="shared" si="17"/>
        <v>12255.636363636375</v>
      </c>
      <c r="AC43" s="32"/>
      <c r="AD43" s="19"/>
      <c r="AE43" s="10"/>
      <c r="AF43" s="32"/>
      <c r="AG43" s="19">
        <f t="shared" si="20"/>
        <v>60.454545454545382</v>
      </c>
      <c r="AH43" s="10">
        <f t="shared" si="21"/>
        <v>2107.1818181818171</v>
      </c>
    </row>
    <row r="44" spans="1:34" x14ac:dyDescent="0.25">
      <c r="A44" s="24">
        <v>2051</v>
      </c>
      <c r="C44" s="5">
        <f t="shared" si="0"/>
        <v>777.87272727274103</v>
      </c>
      <c r="D44" s="19">
        <f t="shared" si="1"/>
        <v>63565.736363636417</v>
      </c>
      <c r="E44" s="32"/>
      <c r="F44" s="19"/>
      <c r="G44" s="10"/>
      <c r="H44" s="32"/>
      <c r="I44" s="19">
        <f t="shared" si="4"/>
        <v>381.0909090909081</v>
      </c>
      <c r="J44" s="11">
        <f t="shared" si="5"/>
        <v>15041.636363636339</v>
      </c>
      <c r="K44" s="32"/>
      <c r="L44" s="19">
        <f t="shared" si="6"/>
        <v>982.43636363636688</v>
      </c>
      <c r="M44" s="10">
        <f t="shared" si="7"/>
        <v>25995.663636363701</v>
      </c>
      <c r="N44" s="32"/>
      <c r="O44" s="19"/>
      <c r="P44" s="10"/>
      <c r="Q44" s="32"/>
      <c r="R44" s="19"/>
      <c r="S44" s="10"/>
      <c r="T44" s="32"/>
      <c r="U44" s="19"/>
      <c r="V44" s="10"/>
      <c r="W44" s="32"/>
      <c r="X44" s="19">
        <f t="shared" si="14"/>
        <v>16.654545454545769</v>
      </c>
      <c r="Y44" s="11">
        <f t="shared" si="15"/>
        <v>1905.154545454563</v>
      </c>
      <c r="Z44" s="32"/>
      <c r="AA44" s="19">
        <f t="shared" si="16"/>
        <v>449</v>
      </c>
      <c r="AB44" s="11">
        <f t="shared" si="17"/>
        <v>12704.636363636375</v>
      </c>
      <c r="AC44" s="32"/>
      <c r="AD44" s="19"/>
      <c r="AE44" s="10"/>
      <c r="AF44" s="32"/>
      <c r="AG44" s="19">
        <f t="shared" si="20"/>
        <v>59.963636363636283</v>
      </c>
      <c r="AH44" s="10">
        <f t="shared" si="21"/>
        <v>2167.1454545454535</v>
      </c>
    </row>
    <row r="45" spans="1:34" x14ac:dyDescent="0.25">
      <c r="A45" s="24">
        <v>2052</v>
      </c>
      <c r="C45" s="5">
        <f t="shared" si="0"/>
        <v>700.24545454545296</v>
      </c>
      <c r="D45" s="19">
        <f t="shared" si="1"/>
        <v>64265.98181818187</v>
      </c>
      <c r="E45" s="32"/>
      <c r="F45" s="19"/>
      <c r="G45" s="10"/>
      <c r="H45" s="32"/>
      <c r="I45" s="19">
        <f t="shared" si="4"/>
        <v>375.81818181818016</v>
      </c>
      <c r="J45" s="11">
        <f t="shared" si="5"/>
        <v>15417.454545454519</v>
      </c>
      <c r="K45" s="32"/>
      <c r="L45" s="19">
        <f t="shared" si="6"/>
        <v>993.19090909091028</v>
      </c>
      <c r="M45" s="10">
        <f t="shared" si="7"/>
        <v>26988.854545454611</v>
      </c>
      <c r="N45" s="32"/>
      <c r="O45" s="19"/>
      <c r="P45" s="10"/>
      <c r="Q45" s="32"/>
      <c r="R45" s="19"/>
      <c r="S45" s="10"/>
      <c r="T45" s="32"/>
      <c r="U45" s="19"/>
      <c r="V45" s="10"/>
      <c r="W45" s="32"/>
      <c r="X45" s="19">
        <f t="shared" si="14"/>
        <v>13.900000000000546</v>
      </c>
      <c r="Y45" s="11">
        <f t="shared" si="15"/>
        <v>1919.0545454545636</v>
      </c>
      <c r="Z45" s="32"/>
      <c r="AA45" s="19">
        <f t="shared" si="16"/>
        <v>452.45454545454595</v>
      </c>
      <c r="AB45" s="11">
        <f t="shared" si="17"/>
        <v>13157.090909090921</v>
      </c>
      <c r="AC45" s="32"/>
      <c r="AD45" s="19"/>
      <c r="AE45" s="10"/>
      <c r="AF45" s="32"/>
      <c r="AG45" s="19">
        <f t="shared" si="20"/>
        <v>59.472727272727184</v>
      </c>
      <c r="AH45" s="10">
        <f t="shared" si="21"/>
        <v>2226.6181818181808</v>
      </c>
    </row>
    <row r="46" spans="1:34" x14ac:dyDescent="0.25">
      <c r="A46" s="24">
        <v>2053</v>
      </c>
      <c r="C46" s="5">
        <f t="shared" si="0"/>
        <v>622.61818181819399</v>
      </c>
      <c r="D46" s="19">
        <f t="shared" si="1"/>
        <v>64888.600000000064</v>
      </c>
      <c r="E46" s="32"/>
      <c r="F46" s="19"/>
      <c r="G46" s="10"/>
      <c r="H46" s="32"/>
      <c r="I46" s="19">
        <f t="shared" si="4"/>
        <v>370.54545454545405</v>
      </c>
      <c r="J46" s="11">
        <f t="shared" si="5"/>
        <v>15787.999999999973</v>
      </c>
      <c r="K46" s="32"/>
      <c r="L46" s="19">
        <f t="shared" si="6"/>
        <v>1003.9454545454573</v>
      </c>
      <c r="M46" s="10">
        <f t="shared" si="7"/>
        <v>27992.800000000068</v>
      </c>
      <c r="N46" s="32"/>
      <c r="O46" s="19"/>
      <c r="P46" s="10"/>
      <c r="Q46" s="32"/>
      <c r="R46" s="19"/>
      <c r="S46" s="10"/>
      <c r="T46" s="32"/>
      <c r="U46" s="19"/>
      <c r="V46" s="10"/>
      <c r="W46" s="32"/>
      <c r="X46" s="19">
        <f>_xlfn.FORECAST.LINEAR(A46, W$3:W$13,A$3:A$13)</f>
        <v>11.145454545455323</v>
      </c>
      <c r="Y46" s="11">
        <f t="shared" si="15"/>
        <v>1930.2000000000189</v>
      </c>
      <c r="Z46" s="32"/>
      <c r="AA46" s="19">
        <f t="shared" si="16"/>
        <v>455.90909090909099</v>
      </c>
      <c r="AB46" s="11">
        <f t="shared" si="17"/>
        <v>13613.000000000011</v>
      </c>
      <c r="AC46" s="32"/>
      <c r="AD46" s="19"/>
      <c r="AE46" s="10"/>
      <c r="AF46" s="32"/>
      <c r="AG46" s="19">
        <f t="shared" si="20"/>
        <v>58.981818181818085</v>
      </c>
      <c r="AH46" s="10">
        <f t="shared" si="21"/>
        <v>2285.599999999999</v>
      </c>
    </row>
    <row r="47" spans="1:34" x14ac:dyDescent="0.25">
      <c r="A47" s="24">
        <v>2054</v>
      </c>
      <c r="C47" s="5">
        <f t="shared" si="0"/>
        <v>544.99090909090592</v>
      </c>
      <c r="D47" s="19">
        <f t="shared" si="1"/>
        <v>65433.59090909097</v>
      </c>
      <c r="E47" s="32"/>
      <c r="F47" s="19"/>
      <c r="G47" s="10"/>
      <c r="H47" s="32"/>
      <c r="I47" s="19">
        <f t="shared" si="4"/>
        <v>365.27272727272612</v>
      </c>
      <c r="J47" s="11">
        <f t="shared" si="5"/>
        <v>16153.272727272699</v>
      </c>
      <c r="K47" s="32"/>
      <c r="L47" s="19">
        <f t="shared" si="6"/>
        <v>1014.7000000000007</v>
      </c>
      <c r="M47" s="10">
        <f t="shared" si="7"/>
        <v>29007.500000000069</v>
      </c>
      <c r="N47" s="32"/>
      <c r="O47" s="19"/>
      <c r="P47" s="10"/>
      <c r="Q47" s="32"/>
      <c r="R47" s="19"/>
      <c r="S47" s="10"/>
      <c r="T47" s="32"/>
      <c r="U47" s="19"/>
      <c r="V47" s="10"/>
      <c r="W47" s="32"/>
      <c r="X47" s="19">
        <f t="shared" si="14"/>
        <v>8.3909090909091901</v>
      </c>
      <c r="Y47" s="11">
        <f t="shared" si="15"/>
        <v>1938.5909090909281</v>
      </c>
      <c r="Z47" s="32"/>
      <c r="AA47" s="19">
        <f t="shared" si="16"/>
        <v>459.36363636363694</v>
      </c>
      <c r="AB47" s="11">
        <f t="shared" si="17"/>
        <v>14072.363636363647</v>
      </c>
      <c r="AC47" s="32"/>
      <c r="AD47" s="19"/>
      <c r="AE47" s="10"/>
      <c r="AF47" s="32"/>
      <c r="AG47" s="19">
        <f t="shared" si="20"/>
        <v>58.490909090908985</v>
      </c>
      <c r="AH47" s="10">
        <f t="shared" si="21"/>
        <v>2344.0909090909081</v>
      </c>
    </row>
    <row r="48" spans="1:34" x14ac:dyDescent="0.25">
      <c r="A48" s="28">
        <v>2055</v>
      </c>
      <c r="B48" s="19"/>
      <c r="C48" s="19">
        <f t="shared" si="0"/>
        <v>467.36363636364695</v>
      </c>
      <c r="D48" s="19">
        <f t="shared" si="1"/>
        <v>65900.954545454617</v>
      </c>
      <c r="E48" s="32"/>
      <c r="F48" s="19"/>
      <c r="G48" s="10"/>
      <c r="H48" s="32"/>
      <c r="I48" s="19">
        <f t="shared" si="4"/>
        <v>360</v>
      </c>
      <c r="J48" s="11">
        <f t="shared" si="5"/>
        <v>16513.272727272699</v>
      </c>
      <c r="K48" s="32"/>
      <c r="L48" s="19">
        <f t="shared" si="6"/>
        <v>1025.4545454545478</v>
      </c>
      <c r="M48" s="10">
        <f t="shared" si="7"/>
        <v>30032.954545454617</v>
      </c>
      <c r="N48" s="32"/>
      <c r="O48" s="19"/>
      <c r="P48" s="10"/>
      <c r="Q48" s="32"/>
      <c r="R48" s="19"/>
      <c r="S48" s="10"/>
      <c r="T48" s="32"/>
      <c r="U48" s="19"/>
      <c r="V48" s="10"/>
      <c r="W48" s="32"/>
      <c r="X48" s="19">
        <f t="shared" si="14"/>
        <v>5.6363636363639671</v>
      </c>
      <c r="Y48" s="11">
        <f t="shared" si="15"/>
        <v>1944.2272727272921</v>
      </c>
      <c r="Z48" s="32"/>
      <c r="AA48" s="19">
        <f t="shared" si="16"/>
        <v>462.81818181818198</v>
      </c>
      <c r="AB48" s="11">
        <f t="shared" si="17"/>
        <v>14535.181818181829</v>
      </c>
      <c r="AC48" s="32"/>
      <c r="AD48" s="19"/>
      <c r="AE48" s="10"/>
      <c r="AF48" s="32"/>
      <c r="AG48" s="19">
        <f t="shared" si="20"/>
        <v>58</v>
      </c>
      <c r="AH48" s="10">
        <f t="shared" si="21"/>
        <v>2402.0909090909081</v>
      </c>
    </row>
    <row r="49" spans="1:34" x14ac:dyDescent="0.25">
      <c r="A49" s="28">
        <v>2056</v>
      </c>
      <c r="B49" s="19"/>
      <c r="C49" s="19">
        <f>_xlfn.FORECAST.LINEAR(A49, B$3:B$13,A$3:A$13)</f>
        <v>389.73636363635887</v>
      </c>
      <c r="D49" s="19">
        <f t="shared" si="1"/>
        <v>66290.690909090976</v>
      </c>
      <c r="E49" s="32"/>
      <c r="F49" s="19"/>
      <c r="G49" s="10"/>
      <c r="H49" s="32"/>
      <c r="I49" s="19">
        <f t="shared" si="4"/>
        <v>354.72727272727207</v>
      </c>
      <c r="J49" s="11">
        <f t="shared" si="5"/>
        <v>16867.999999999971</v>
      </c>
      <c r="K49" s="32"/>
      <c r="L49" s="19"/>
      <c r="M49" s="10"/>
      <c r="N49" s="32"/>
      <c r="O49" s="19"/>
      <c r="P49" s="10"/>
      <c r="Q49" s="32"/>
      <c r="R49" s="19"/>
      <c r="S49" s="10"/>
      <c r="T49" s="32"/>
      <c r="U49" s="19"/>
      <c r="V49" s="10"/>
      <c r="W49" s="32"/>
      <c r="X49" s="19">
        <f t="shared" si="14"/>
        <v>2.8818181818187441</v>
      </c>
      <c r="Y49" s="11">
        <f t="shared" si="15"/>
        <v>1947.1090909091108</v>
      </c>
      <c r="Z49" s="32"/>
      <c r="AA49" s="19"/>
      <c r="AB49" s="10"/>
      <c r="AC49" s="32"/>
      <c r="AD49" s="19"/>
      <c r="AE49" s="10"/>
      <c r="AF49" s="32"/>
      <c r="AG49" s="19">
        <f t="shared" si="20"/>
        <v>57.509090909090901</v>
      </c>
      <c r="AH49" s="10">
        <f t="shared" si="21"/>
        <v>2459.599999999999</v>
      </c>
    </row>
    <row r="50" spans="1:34" x14ac:dyDescent="0.25">
      <c r="A50" s="28">
        <v>2057</v>
      </c>
      <c r="B50" s="19"/>
      <c r="C50" s="19">
        <f t="shared" si="0"/>
        <v>312.1090909090999</v>
      </c>
      <c r="D50" s="19">
        <f t="shared" si="1"/>
        <v>66602.800000000076</v>
      </c>
      <c r="E50" s="32"/>
      <c r="F50" s="19"/>
      <c r="G50" s="10"/>
      <c r="H50" s="32"/>
      <c r="I50" s="19">
        <f t="shared" si="4"/>
        <v>349.45454545454413</v>
      </c>
      <c r="J50" s="11">
        <f t="shared" si="5"/>
        <v>17217.454545454515</v>
      </c>
      <c r="K50" s="32"/>
      <c r="L50" s="19"/>
      <c r="M50" s="10"/>
      <c r="N50" s="32"/>
      <c r="O50" s="19"/>
      <c r="P50" s="10"/>
      <c r="Q50" s="32"/>
      <c r="R50" s="19"/>
      <c r="S50" s="10"/>
      <c r="T50" s="32"/>
      <c r="U50" s="19"/>
      <c r="V50" s="10"/>
      <c r="W50" s="32"/>
      <c r="X50" s="19">
        <f t="shared" si="14"/>
        <v>0.12727272727352101</v>
      </c>
      <c r="Y50" s="11">
        <f t="shared" si="15"/>
        <v>1947.2363636363843</v>
      </c>
      <c r="Z50" s="32"/>
      <c r="AA50" s="19"/>
      <c r="AB50" s="10"/>
      <c r="AC50" s="32"/>
      <c r="AD50" s="19"/>
      <c r="AE50" s="10"/>
      <c r="AF50" s="32"/>
      <c r="AG50" s="19">
        <f t="shared" si="20"/>
        <v>57.018181818181802</v>
      </c>
      <c r="AH50" s="10">
        <f t="shared" si="21"/>
        <v>2516.6181818181808</v>
      </c>
    </row>
    <row r="51" spans="1:34" x14ac:dyDescent="0.25">
      <c r="A51" s="28">
        <v>2058</v>
      </c>
      <c r="C51" s="19">
        <f t="shared" si="0"/>
        <v>234.48181818181183</v>
      </c>
      <c r="D51" s="19">
        <f t="shared" si="1"/>
        <v>66837.281818181888</v>
      </c>
      <c r="E51" s="32"/>
      <c r="F51" s="19"/>
      <c r="G51" s="10"/>
      <c r="H51" s="32"/>
      <c r="I51" s="19">
        <f t="shared" si="4"/>
        <v>344.18181818181802</v>
      </c>
      <c r="J51" s="11">
        <f t="shared" si="5"/>
        <v>17561.636363636331</v>
      </c>
      <c r="K51" s="32"/>
      <c r="L51" s="19"/>
      <c r="M51" s="10"/>
      <c r="N51" s="32"/>
      <c r="O51" s="19"/>
      <c r="P51" s="10"/>
      <c r="Q51" s="32"/>
      <c r="R51" s="19"/>
      <c r="S51" s="10"/>
      <c r="T51" s="32"/>
      <c r="U51" s="19"/>
      <c r="V51" s="10"/>
      <c r="W51" s="32"/>
      <c r="X51" s="19"/>
      <c r="Y51" s="10"/>
      <c r="Z51" s="32"/>
      <c r="AA51" s="19"/>
      <c r="AB51" s="10"/>
      <c r="AC51" s="32"/>
      <c r="AD51" s="19"/>
      <c r="AE51" s="10"/>
      <c r="AF51" s="32"/>
      <c r="AG51" s="19">
        <f t="shared" si="20"/>
        <v>56.527272727272702</v>
      </c>
      <c r="AH51" s="10">
        <f t="shared" si="21"/>
        <v>2573.1454545454535</v>
      </c>
    </row>
    <row r="52" spans="1:34" x14ac:dyDescent="0.25">
      <c r="A52" s="28">
        <v>2059</v>
      </c>
      <c r="C52" s="19">
        <f t="shared" si="0"/>
        <v>156.85454545455286</v>
      </c>
      <c r="D52" s="19">
        <f t="shared" si="1"/>
        <v>66994.13636363644</v>
      </c>
      <c r="E52" s="32"/>
      <c r="F52" s="19"/>
      <c r="G52" s="10"/>
      <c r="H52" s="32"/>
      <c r="I52" s="19">
        <f t="shared" si="4"/>
        <v>338.90909090909008</v>
      </c>
      <c r="J52" s="11">
        <f t="shared" si="5"/>
        <v>17900.545454545419</v>
      </c>
      <c r="K52" s="32"/>
      <c r="L52" s="19"/>
      <c r="M52" s="10"/>
      <c r="N52" s="32"/>
      <c r="O52" s="19"/>
      <c r="P52" s="10"/>
      <c r="Q52" s="32"/>
      <c r="R52" s="19"/>
      <c r="S52" s="10"/>
      <c r="T52" s="32"/>
      <c r="U52" s="19"/>
      <c r="V52" s="10"/>
      <c r="W52" s="32"/>
      <c r="X52" s="19"/>
      <c r="Y52" s="10"/>
      <c r="Z52" s="32"/>
      <c r="AA52" s="19"/>
      <c r="AB52" s="10"/>
      <c r="AC52" s="32"/>
      <c r="AD52" s="19"/>
      <c r="AE52" s="10"/>
      <c r="AF52" s="32"/>
      <c r="AG52" s="19">
        <f t="shared" si="20"/>
        <v>56.036363636363603</v>
      </c>
      <c r="AH52" s="10">
        <f t="shared" si="21"/>
        <v>2629.1818181818171</v>
      </c>
    </row>
    <row r="53" spans="1:34" x14ac:dyDescent="0.25">
      <c r="A53" s="28">
        <v>2060</v>
      </c>
      <c r="C53" s="19">
        <f t="shared" si="0"/>
        <v>79.22727272726479</v>
      </c>
      <c r="D53" s="19">
        <f t="shared" si="1"/>
        <v>67073.363636363705</v>
      </c>
      <c r="E53" s="32"/>
      <c r="F53" s="19"/>
      <c r="G53" s="10"/>
      <c r="H53" s="32"/>
      <c r="I53" s="19">
        <f t="shared" si="4"/>
        <v>333.63636363636215</v>
      </c>
      <c r="J53" s="11">
        <f t="shared" si="5"/>
        <v>18234.18181818178</v>
      </c>
      <c r="K53" s="32"/>
      <c r="L53" s="19"/>
      <c r="M53" s="10"/>
      <c r="N53" s="32"/>
      <c r="O53" s="19"/>
      <c r="P53" s="10"/>
      <c r="Q53" s="32"/>
      <c r="R53" s="19"/>
      <c r="S53" s="10"/>
      <c r="T53" s="32"/>
      <c r="U53" s="19"/>
      <c r="V53" s="10"/>
      <c r="W53" s="32"/>
      <c r="X53" s="19"/>
      <c r="Y53" s="10"/>
      <c r="Z53" s="32"/>
      <c r="AA53" s="19"/>
      <c r="AB53" s="10"/>
      <c r="AC53" s="32"/>
      <c r="AD53" s="19"/>
      <c r="AE53" s="10"/>
      <c r="AF53" s="32"/>
      <c r="AG53" s="19">
        <f t="shared" si="20"/>
        <v>55.545454545454504</v>
      </c>
      <c r="AH53" s="10">
        <f t="shared" si="21"/>
        <v>2684.7272727272716</v>
      </c>
    </row>
    <row r="54" spans="1:34" x14ac:dyDescent="0.25">
      <c r="A54" s="28">
        <v>2061</v>
      </c>
      <c r="C54" s="19">
        <f t="shared" si="0"/>
        <v>1.6000000000058208</v>
      </c>
      <c r="D54" s="19">
        <f t="shared" si="1"/>
        <v>67074.963636363711</v>
      </c>
      <c r="E54" s="32"/>
      <c r="F54" s="19"/>
      <c r="G54" s="10"/>
      <c r="H54" s="32"/>
      <c r="I54" s="19">
        <f t="shared" si="4"/>
        <v>328.36363636363603</v>
      </c>
      <c r="J54" s="11">
        <f t="shared" si="5"/>
        <v>18562.545454545416</v>
      </c>
      <c r="K54" s="32"/>
      <c r="L54" s="19"/>
      <c r="M54" s="10"/>
      <c r="N54" s="32"/>
      <c r="O54" s="19"/>
      <c r="P54" s="10"/>
      <c r="Q54" s="32"/>
      <c r="R54" s="19"/>
      <c r="S54" s="10"/>
      <c r="T54" s="32"/>
      <c r="U54" s="19"/>
      <c r="V54" s="10"/>
      <c r="W54" s="32"/>
      <c r="X54" s="19"/>
      <c r="Y54" s="10"/>
      <c r="Z54" s="32"/>
      <c r="AA54" s="19"/>
      <c r="AB54" s="10"/>
      <c r="AC54" s="32"/>
      <c r="AD54" s="19"/>
      <c r="AE54" s="10"/>
      <c r="AF54" s="32"/>
      <c r="AG54" s="19">
        <f t="shared" si="20"/>
        <v>55.054545454545405</v>
      </c>
      <c r="AH54" s="10">
        <f t="shared" si="21"/>
        <v>2739.781818181817</v>
      </c>
    </row>
    <row r="55" spans="1:34" x14ac:dyDescent="0.25">
      <c r="A55" s="28">
        <v>2062</v>
      </c>
      <c r="C55" s="19">
        <v>0</v>
      </c>
      <c r="D55" s="19">
        <f t="shared" si="1"/>
        <v>67074.963636363711</v>
      </c>
      <c r="E55" s="32"/>
      <c r="F55" s="19"/>
      <c r="G55" s="10"/>
      <c r="H55" s="32"/>
      <c r="I55" s="19">
        <f t="shared" si="4"/>
        <v>323.0909090909081</v>
      </c>
      <c r="J55" s="11">
        <f t="shared" si="5"/>
        <v>18885.636363636324</v>
      </c>
      <c r="K55" s="32"/>
      <c r="L55" s="19"/>
      <c r="M55" s="10"/>
      <c r="N55" s="32"/>
      <c r="O55" s="19"/>
      <c r="P55" s="10"/>
      <c r="Q55" s="32"/>
      <c r="R55" s="19"/>
      <c r="S55" s="10"/>
      <c r="T55" s="32"/>
      <c r="U55" s="19"/>
      <c r="V55" s="10"/>
      <c r="W55" s="32"/>
      <c r="X55" s="19"/>
      <c r="Y55" s="10"/>
      <c r="Z55" s="32"/>
      <c r="AA55" s="19"/>
      <c r="AB55" s="10"/>
      <c r="AC55" s="32"/>
      <c r="AD55" s="19"/>
      <c r="AE55" s="10"/>
      <c r="AF55" s="32"/>
      <c r="AG55" s="19">
        <f t="shared" si="20"/>
        <v>54.563636363636306</v>
      </c>
      <c r="AH55" s="10">
        <f t="shared" si="21"/>
        <v>2794.3454545454533</v>
      </c>
    </row>
    <row r="56" spans="1:34" x14ac:dyDescent="0.25">
      <c r="A56" s="28">
        <v>2063</v>
      </c>
      <c r="C56" s="19"/>
      <c r="D56" s="19"/>
      <c r="E56" s="32"/>
      <c r="F56" s="19"/>
      <c r="G56" s="10"/>
      <c r="H56" s="32"/>
      <c r="I56" s="19">
        <f t="shared" si="4"/>
        <v>317.81818181818016</v>
      </c>
      <c r="J56" s="11">
        <f t="shared" si="5"/>
        <v>19203.454545454504</v>
      </c>
      <c r="K56" s="32"/>
      <c r="L56" s="19"/>
      <c r="M56" s="10"/>
      <c r="N56" s="32"/>
      <c r="O56" s="19"/>
      <c r="P56" s="10"/>
      <c r="Q56" s="32"/>
      <c r="R56" s="19"/>
      <c r="S56" s="10"/>
      <c r="T56" s="32"/>
      <c r="U56" s="19"/>
      <c r="V56" s="10"/>
      <c r="W56" s="32"/>
      <c r="X56" s="19"/>
      <c r="Y56" s="10"/>
      <c r="Z56" s="32"/>
      <c r="AA56" s="19"/>
      <c r="AB56" s="10"/>
      <c r="AC56" s="32"/>
      <c r="AD56" s="19"/>
      <c r="AE56" s="10"/>
      <c r="AF56" s="32"/>
      <c r="AG56" s="19">
        <f t="shared" si="20"/>
        <v>54.072727272727207</v>
      </c>
      <c r="AH56" s="10">
        <f t="shared" si="21"/>
        <v>2848.4181818181805</v>
      </c>
    </row>
    <row r="57" spans="1:34" x14ac:dyDescent="0.25">
      <c r="A57" s="28">
        <v>2064</v>
      </c>
      <c r="C57" s="19"/>
      <c r="D57" s="19"/>
      <c r="E57" s="32"/>
      <c r="F57" s="19"/>
      <c r="G57" s="10"/>
      <c r="H57" s="32"/>
      <c r="I57" s="19">
        <f t="shared" si="4"/>
        <v>312.54545454545405</v>
      </c>
      <c r="J57" s="11">
        <f t="shared" si="5"/>
        <v>19515.999999999956</v>
      </c>
      <c r="K57" s="32"/>
      <c r="L57" s="19"/>
      <c r="M57" s="10"/>
      <c r="N57" s="32"/>
      <c r="O57" s="19"/>
      <c r="P57" s="10"/>
      <c r="Q57" s="32"/>
      <c r="R57" s="19"/>
      <c r="S57" s="10"/>
      <c r="T57" s="32"/>
      <c r="U57" s="19"/>
      <c r="V57" s="10"/>
      <c r="W57" s="32"/>
      <c r="X57" s="19"/>
      <c r="Y57" s="10"/>
      <c r="Z57" s="32"/>
      <c r="AA57" s="19"/>
      <c r="AB57" s="10"/>
      <c r="AC57" s="32"/>
      <c r="AD57" s="19"/>
      <c r="AE57" s="10"/>
      <c r="AF57" s="32"/>
      <c r="AG57" s="19">
        <f t="shared" si="20"/>
        <v>53.581818181818107</v>
      </c>
      <c r="AH57" s="10">
        <f t="shared" si="21"/>
        <v>2901.9999999999986</v>
      </c>
    </row>
    <row r="58" spans="1:34" x14ac:dyDescent="0.25">
      <c r="A58" s="28">
        <v>2065</v>
      </c>
      <c r="C58" s="19"/>
      <c r="D58" s="19"/>
      <c r="E58" s="32"/>
      <c r="F58" s="19"/>
      <c r="G58" s="10"/>
      <c r="H58" s="32"/>
      <c r="I58" s="19">
        <f t="shared" si="4"/>
        <v>307.27272727272612</v>
      </c>
      <c r="J58" s="11">
        <f t="shared" si="5"/>
        <v>19823.272727272684</v>
      </c>
      <c r="K58" s="32"/>
      <c r="L58" s="19"/>
      <c r="M58" s="10"/>
      <c r="N58" s="32"/>
      <c r="O58" s="19"/>
      <c r="P58" s="10"/>
      <c r="Q58" s="32"/>
      <c r="R58" s="19"/>
      <c r="S58" s="10"/>
      <c r="T58" s="32"/>
      <c r="U58" s="19"/>
      <c r="V58" s="10"/>
      <c r="W58" s="32"/>
      <c r="X58" s="19"/>
      <c r="Y58" s="10"/>
      <c r="Z58" s="32"/>
      <c r="AA58" s="19"/>
      <c r="AB58" s="10"/>
      <c r="AC58" s="32"/>
      <c r="AD58" s="19"/>
      <c r="AE58" s="10"/>
      <c r="AF58" s="32"/>
      <c r="AG58" s="19">
        <f t="shared" si="20"/>
        <v>53.090909090909008</v>
      </c>
      <c r="AH58" s="10">
        <f t="shared" si="21"/>
        <v>2955.0909090909076</v>
      </c>
    </row>
    <row r="59" spans="1:34" x14ac:dyDescent="0.25">
      <c r="A59" s="28">
        <v>2066</v>
      </c>
      <c r="C59" s="19"/>
      <c r="D59" s="19"/>
      <c r="E59" s="32"/>
      <c r="F59" s="19"/>
      <c r="G59" s="10"/>
      <c r="H59" s="32"/>
      <c r="I59" s="19">
        <f t="shared" si="4"/>
        <v>302</v>
      </c>
      <c r="J59" s="11">
        <f t="shared" si="5"/>
        <v>20125.272727272684</v>
      </c>
      <c r="K59" s="32"/>
      <c r="L59" s="19"/>
      <c r="M59" s="10"/>
      <c r="N59" s="32"/>
      <c r="O59" s="19"/>
      <c r="P59" s="10"/>
      <c r="Q59" s="32"/>
      <c r="R59" s="19"/>
      <c r="S59" s="10"/>
      <c r="T59" s="32"/>
      <c r="U59" s="19"/>
      <c r="V59" s="10"/>
      <c r="W59" s="32"/>
      <c r="X59" s="19"/>
      <c r="Y59" s="10"/>
      <c r="Z59" s="32"/>
      <c r="AA59" s="19"/>
      <c r="AB59" s="10"/>
      <c r="AC59" s="32"/>
      <c r="AD59" s="19"/>
      <c r="AE59" s="10"/>
      <c r="AF59" s="32"/>
      <c r="AG59" s="19">
        <f t="shared" si="20"/>
        <v>52.599999999999909</v>
      </c>
      <c r="AH59" s="10">
        <f t="shared" si="21"/>
        <v>3007.6909090909076</v>
      </c>
    </row>
    <row r="60" spans="1:34" x14ac:dyDescent="0.25">
      <c r="A60" s="28">
        <v>2067</v>
      </c>
      <c r="C60" s="19"/>
      <c r="D60" s="19"/>
      <c r="E60" s="32"/>
      <c r="F60" s="19"/>
      <c r="G60" s="10"/>
      <c r="H60" s="32"/>
      <c r="I60" s="19">
        <f t="shared" si="4"/>
        <v>296.72727272727207</v>
      </c>
      <c r="J60" s="11">
        <f t="shared" si="5"/>
        <v>20421.999999999956</v>
      </c>
      <c r="K60" s="32"/>
      <c r="L60" s="19"/>
      <c r="M60" s="10"/>
      <c r="N60" s="32"/>
      <c r="O60" s="19"/>
      <c r="P60" s="10"/>
      <c r="Q60" s="32"/>
      <c r="R60" s="19"/>
      <c r="S60" s="10"/>
      <c r="T60" s="32"/>
      <c r="U60" s="19"/>
      <c r="V60" s="10"/>
      <c r="W60" s="32"/>
      <c r="X60" s="19"/>
      <c r="Y60" s="10"/>
      <c r="Z60" s="32"/>
      <c r="AA60" s="19"/>
      <c r="AB60" s="10"/>
      <c r="AC60" s="32"/>
      <c r="AD60" s="19"/>
      <c r="AE60" s="10"/>
      <c r="AF60" s="32"/>
      <c r="AG60" s="19">
        <f t="shared" si="20"/>
        <v>52.10909090909081</v>
      </c>
      <c r="AH60" s="10">
        <f t="shared" si="21"/>
        <v>3059.7999999999984</v>
      </c>
    </row>
    <row r="61" spans="1:34" x14ac:dyDescent="0.25">
      <c r="A61" s="28">
        <v>2068</v>
      </c>
      <c r="C61" s="19"/>
      <c r="D61" s="19"/>
      <c r="E61" s="32"/>
      <c r="F61" s="19"/>
      <c r="G61" s="10"/>
      <c r="H61" s="32"/>
      <c r="I61" s="19">
        <f t="shared" si="4"/>
        <v>291.45454545454413</v>
      </c>
      <c r="J61" s="11">
        <f t="shared" si="5"/>
        <v>20713.4545454545</v>
      </c>
      <c r="K61" s="32"/>
      <c r="L61" s="19"/>
      <c r="M61" s="10"/>
      <c r="N61" s="32"/>
      <c r="O61" s="19"/>
      <c r="P61" s="10"/>
      <c r="Q61" s="32"/>
      <c r="R61" s="19"/>
      <c r="S61" s="10"/>
      <c r="T61" s="32"/>
      <c r="U61" s="19"/>
      <c r="V61" s="10"/>
      <c r="W61" s="32"/>
      <c r="X61" s="19"/>
      <c r="Y61" s="10"/>
      <c r="Z61" s="32"/>
      <c r="AA61" s="19"/>
      <c r="AB61" s="10"/>
      <c r="AC61" s="32"/>
      <c r="AD61" s="19"/>
      <c r="AE61" s="10"/>
      <c r="AF61" s="32"/>
      <c r="AG61" s="19">
        <f t="shared" si="20"/>
        <v>51.618181818181711</v>
      </c>
      <c r="AH61" s="10">
        <f t="shared" si="21"/>
        <v>3111.4181818181801</v>
      </c>
    </row>
    <row r="62" spans="1:34" x14ac:dyDescent="0.25">
      <c r="A62" s="28">
        <v>2069</v>
      </c>
      <c r="C62" s="19"/>
      <c r="D62" s="19"/>
      <c r="E62" s="32"/>
      <c r="F62" s="19"/>
      <c r="G62" s="10"/>
      <c r="H62" s="32"/>
      <c r="I62" s="19">
        <f t="shared" si="4"/>
        <v>286.18181818181802</v>
      </c>
      <c r="J62" s="11">
        <f t="shared" si="5"/>
        <v>20999.636363636317</v>
      </c>
      <c r="K62" s="32"/>
      <c r="L62" s="19"/>
      <c r="M62" s="10"/>
      <c r="N62" s="32"/>
      <c r="O62" s="19"/>
      <c r="P62" s="10"/>
      <c r="Q62" s="32"/>
      <c r="R62" s="19"/>
      <c r="S62" s="10"/>
      <c r="T62" s="32"/>
      <c r="U62" s="19"/>
      <c r="V62" s="10"/>
      <c r="W62" s="32"/>
      <c r="X62" s="19"/>
      <c r="Y62" s="10"/>
      <c r="Z62" s="32"/>
      <c r="AA62" s="19"/>
      <c r="AB62" s="10"/>
      <c r="AC62" s="32"/>
      <c r="AD62" s="19"/>
      <c r="AE62" s="10"/>
      <c r="AF62" s="32"/>
      <c r="AG62" s="19">
        <f t="shared" si="20"/>
        <v>51.127272727272725</v>
      </c>
      <c r="AH62" s="10">
        <f t="shared" si="21"/>
        <v>3162.5454545454527</v>
      </c>
    </row>
    <row r="63" spans="1:34" x14ac:dyDescent="0.25">
      <c r="A63" s="28">
        <v>2070</v>
      </c>
      <c r="C63" s="19"/>
      <c r="D63" s="19"/>
      <c r="E63" s="32"/>
      <c r="F63" s="19"/>
      <c r="G63" s="10"/>
      <c r="H63" s="32"/>
      <c r="I63" s="19">
        <f t="shared" si="4"/>
        <v>280.90909090909008</v>
      </c>
      <c r="J63" s="11">
        <f t="shared" si="5"/>
        <v>21280.545454545405</v>
      </c>
      <c r="K63" s="32"/>
      <c r="L63" s="19"/>
      <c r="M63" s="10"/>
      <c r="N63" s="32"/>
      <c r="O63" s="19"/>
      <c r="P63" s="10"/>
      <c r="Q63" s="32"/>
      <c r="R63" s="19"/>
      <c r="S63" s="10"/>
      <c r="T63" s="32"/>
      <c r="U63" s="19"/>
      <c r="V63" s="10"/>
      <c r="W63" s="32"/>
      <c r="X63" s="19"/>
      <c r="Y63" s="10"/>
      <c r="Z63" s="32"/>
      <c r="AA63" s="19"/>
      <c r="AB63" s="10"/>
      <c r="AC63" s="32"/>
      <c r="AD63" s="19"/>
      <c r="AE63" s="10"/>
      <c r="AF63" s="32"/>
      <c r="AG63" s="19">
        <f t="shared" si="20"/>
        <v>50.636363636363626</v>
      </c>
      <c r="AH63" s="10">
        <f t="shared" si="21"/>
        <v>3213.1818181818162</v>
      </c>
    </row>
    <row r="64" spans="1:34" x14ac:dyDescent="0.25">
      <c r="A64" s="28">
        <v>2071</v>
      </c>
      <c r="C64" s="19"/>
      <c r="D64" s="19"/>
      <c r="E64" s="32"/>
      <c r="F64" s="19"/>
      <c r="G64" s="10"/>
      <c r="H64" s="32"/>
      <c r="I64" s="19">
        <f t="shared" si="4"/>
        <v>275.63636363636215</v>
      </c>
      <c r="J64" s="11">
        <f t="shared" si="5"/>
        <v>21556.181818181765</v>
      </c>
      <c r="K64" s="32"/>
      <c r="L64" s="19"/>
      <c r="M64" s="10"/>
      <c r="N64" s="32"/>
      <c r="O64" s="19"/>
      <c r="P64" s="10"/>
      <c r="Q64" s="32"/>
      <c r="R64" s="19"/>
      <c r="S64" s="10"/>
      <c r="T64" s="32"/>
      <c r="U64" s="19"/>
      <c r="V64" s="10"/>
      <c r="W64" s="32"/>
      <c r="X64" s="19"/>
      <c r="Y64" s="10"/>
      <c r="Z64" s="32"/>
      <c r="AA64" s="19"/>
      <c r="AB64" s="10"/>
      <c r="AC64" s="32"/>
      <c r="AD64" s="19"/>
      <c r="AE64" s="10"/>
      <c r="AF64" s="32"/>
      <c r="AG64" s="19">
        <f t="shared" si="20"/>
        <v>50.145454545454527</v>
      </c>
      <c r="AH64" s="10">
        <f t="shared" si="21"/>
        <v>3263.3272727272706</v>
      </c>
    </row>
    <row r="65" spans="1:34" x14ac:dyDescent="0.25">
      <c r="A65" s="28">
        <v>2072</v>
      </c>
      <c r="C65" s="19"/>
      <c r="D65" s="19"/>
      <c r="E65" s="32"/>
      <c r="F65" s="19"/>
      <c r="G65" s="10"/>
      <c r="H65" s="32"/>
      <c r="I65" s="19">
        <f t="shared" si="4"/>
        <v>270.36363636363603</v>
      </c>
      <c r="J65" s="11">
        <f t="shared" si="5"/>
        <v>21826.545454545401</v>
      </c>
      <c r="K65" s="32"/>
      <c r="L65" s="19"/>
      <c r="M65" s="10"/>
      <c r="N65" s="32"/>
      <c r="O65" s="19"/>
      <c r="P65" s="10"/>
      <c r="Q65" s="32"/>
      <c r="R65" s="19"/>
      <c r="S65" s="10"/>
      <c r="T65" s="32"/>
      <c r="U65" s="19"/>
      <c r="V65" s="10"/>
      <c r="W65" s="32"/>
      <c r="X65" s="19"/>
      <c r="Y65" s="10"/>
      <c r="Z65" s="32"/>
      <c r="AA65" s="19"/>
      <c r="AB65" s="10"/>
      <c r="AC65" s="32"/>
      <c r="AD65" s="19"/>
      <c r="AE65" s="10"/>
      <c r="AF65" s="32"/>
      <c r="AG65" s="19">
        <f t="shared" si="20"/>
        <v>49.654545454545428</v>
      </c>
      <c r="AH65" s="10">
        <f t="shared" si="21"/>
        <v>3312.9818181818159</v>
      </c>
    </row>
    <row r="66" spans="1:34" x14ac:dyDescent="0.25">
      <c r="A66" s="28">
        <v>2073</v>
      </c>
      <c r="C66" s="19"/>
      <c r="D66" s="19"/>
      <c r="E66" s="32"/>
      <c r="F66" s="19"/>
      <c r="G66" s="10"/>
      <c r="H66" s="32"/>
      <c r="I66" s="19">
        <f t="shared" si="4"/>
        <v>265.0909090909081</v>
      </c>
      <c r="J66" s="11">
        <f t="shared" si="5"/>
        <v>22091.636363636309</v>
      </c>
      <c r="K66" s="32"/>
      <c r="L66" s="19"/>
      <c r="M66" s="10"/>
      <c r="N66" s="32"/>
      <c r="O66" s="19"/>
      <c r="P66" s="10"/>
      <c r="Q66" s="32"/>
      <c r="R66" s="19"/>
      <c r="S66" s="10"/>
      <c r="T66" s="32"/>
      <c r="U66" s="19"/>
      <c r="V66" s="10"/>
      <c r="W66" s="32"/>
      <c r="X66" s="19"/>
      <c r="Y66" s="10"/>
      <c r="Z66" s="32"/>
      <c r="AA66" s="19"/>
      <c r="AB66" s="10"/>
      <c r="AC66" s="32"/>
      <c r="AD66" s="19"/>
      <c r="AE66" s="10"/>
      <c r="AF66" s="32"/>
      <c r="AG66" s="19">
        <f t="shared" si="20"/>
        <v>49.163636363636328</v>
      </c>
      <c r="AH66" s="10">
        <f t="shared" si="21"/>
        <v>3362.1454545454521</v>
      </c>
    </row>
    <row r="67" spans="1:34" x14ac:dyDescent="0.25">
      <c r="A67" s="28">
        <v>2074</v>
      </c>
      <c r="C67" s="19"/>
      <c r="D67" s="19"/>
      <c r="E67" s="32"/>
      <c r="F67" s="19"/>
      <c r="G67" s="10"/>
      <c r="H67" s="32"/>
      <c r="I67" s="19">
        <f t="shared" si="4"/>
        <v>259.81818181818016</v>
      </c>
      <c r="J67" s="11">
        <f t="shared" si="5"/>
        <v>22351.45454545449</v>
      </c>
      <c r="K67" s="32"/>
      <c r="L67" s="19"/>
      <c r="M67" s="10"/>
      <c r="N67" s="32"/>
      <c r="O67" s="19"/>
      <c r="P67" s="10"/>
      <c r="Q67" s="32"/>
      <c r="R67" s="19"/>
      <c r="S67" s="10"/>
      <c r="T67" s="32"/>
      <c r="U67" s="19"/>
      <c r="V67" s="10"/>
      <c r="W67" s="32"/>
      <c r="X67" s="19"/>
      <c r="Y67" s="10"/>
      <c r="Z67" s="32"/>
      <c r="AA67" s="19"/>
      <c r="AB67" s="10"/>
      <c r="AC67" s="32"/>
      <c r="AD67" s="19"/>
      <c r="AE67" s="10"/>
      <c r="AF67" s="32"/>
      <c r="AG67" s="19">
        <f t="shared" si="20"/>
        <v>48.672727272727229</v>
      </c>
      <c r="AH67" s="10">
        <f t="shared" si="21"/>
        <v>3410.8181818181793</v>
      </c>
    </row>
    <row r="68" spans="1:34" x14ac:dyDescent="0.25">
      <c r="A68" s="28">
        <v>2075</v>
      </c>
      <c r="C68" s="19"/>
      <c r="D68" s="19"/>
      <c r="E68" s="32"/>
      <c r="F68" s="19"/>
      <c r="G68" s="10"/>
      <c r="H68" s="32"/>
      <c r="I68" s="19">
        <f t="shared" si="4"/>
        <v>254.54545454545405</v>
      </c>
      <c r="J68" s="11">
        <f t="shared" si="5"/>
        <v>22605.999999999942</v>
      </c>
      <c r="K68" s="32"/>
      <c r="L68" s="19"/>
      <c r="M68" s="10"/>
      <c r="N68" s="32"/>
      <c r="O68" s="19"/>
      <c r="P68" s="10"/>
      <c r="Q68" s="32"/>
      <c r="R68" s="19"/>
      <c r="S68" s="10"/>
      <c r="T68" s="32"/>
      <c r="U68" s="19"/>
      <c r="V68" s="10"/>
      <c r="W68" s="32"/>
      <c r="X68" s="19"/>
      <c r="Y68" s="10"/>
      <c r="Z68" s="32"/>
      <c r="AA68" s="19"/>
      <c r="AB68" s="10"/>
      <c r="AC68" s="32"/>
      <c r="AD68" s="19"/>
      <c r="AE68" s="10"/>
      <c r="AF68" s="32"/>
      <c r="AG68" s="19">
        <f t="shared" si="20"/>
        <v>48.18181818181813</v>
      </c>
      <c r="AH68" s="10">
        <f t="shared" si="21"/>
        <v>3458.9999999999973</v>
      </c>
    </row>
    <row r="69" spans="1:34" x14ac:dyDescent="0.25">
      <c r="A69" s="28">
        <v>2076</v>
      </c>
      <c r="C69" s="19"/>
      <c r="D69" s="19"/>
      <c r="E69" s="32"/>
      <c r="F69" s="19"/>
      <c r="G69" s="10"/>
      <c r="H69" s="32"/>
      <c r="I69" s="19">
        <f t="shared" si="4"/>
        <v>249.27272727272612</v>
      </c>
      <c r="J69" s="11">
        <f t="shared" si="5"/>
        <v>22855.27272727267</v>
      </c>
      <c r="K69" s="32"/>
      <c r="L69" s="19"/>
      <c r="M69" s="10"/>
      <c r="N69" s="32"/>
      <c r="O69" s="19"/>
      <c r="P69" s="10"/>
      <c r="Q69" s="32"/>
      <c r="R69" s="19"/>
      <c r="S69" s="10"/>
      <c r="T69" s="32"/>
      <c r="U69" s="19"/>
      <c r="V69" s="10"/>
      <c r="W69" s="32"/>
      <c r="X69" s="19"/>
      <c r="Y69" s="10"/>
      <c r="Z69" s="32"/>
      <c r="AA69" s="19"/>
      <c r="AB69" s="10"/>
      <c r="AC69" s="32"/>
      <c r="AD69" s="19"/>
      <c r="AE69" s="10"/>
      <c r="AF69" s="32"/>
      <c r="AG69" s="19">
        <f t="shared" si="20"/>
        <v>47.690909090909031</v>
      </c>
      <c r="AH69" s="10">
        <f t="shared" si="21"/>
        <v>3506.6909090909062</v>
      </c>
    </row>
    <row r="70" spans="1:34" x14ac:dyDescent="0.25">
      <c r="A70" s="28">
        <v>2077</v>
      </c>
      <c r="C70" s="19"/>
      <c r="D70" s="19"/>
      <c r="E70" s="32"/>
      <c r="F70" s="19"/>
      <c r="G70" s="10"/>
      <c r="H70" s="32"/>
      <c r="I70" s="19">
        <f t="shared" si="4"/>
        <v>244</v>
      </c>
      <c r="J70" s="11">
        <f t="shared" si="5"/>
        <v>23099.27272727267</v>
      </c>
      <c r="K70" s="32"/>
      <c r="L70" s="19"/>
      <c r="M70" s="10"/>
      <c r="N70" s="32"/>
      <c r="O70" s="19"/>
      <c r="P70" s="10"/>
      <c r="Q70" s="32"/>
      <c r="R70" s="19"/>
      <c r="S70" s="10"/>
      <c r="T70" s="32"/>
      <c r="U70" s="19"/>
      <c r="V70" s="10"/>
      <c r="W70" s="32"/>
      <c r="X70" s="19"/>
      <c r="Y70" s="10"/>
      <c r="Z70" s="32"/>
      <c r="AA70" s="19"/>
      <c r="AB70" s="10"/>
      <c r="AC70" s="32"/>
      <c r="AD70" s="19"/>
      <c r="AE70" s="10"/>
      <c r="AF70" s="32"/>
      <c r="AG70" s="19">
        <f t="shared" si="20"/>
        <v>47.199999999999932</v>
      </c>
      <c r="AH70" s="10">
        <f t="shared" si="21"/>
        <v>3553.890909090906</v>
      </c>
    </row>
    <row r="71" spans="1:34" x14ac:dyDescent="0.25">
      <c r="A71" s="28">
        <v>2078</v>
      </c>
      <c r="C71" s="19"/>
      <c r="D71" s="19"/>
      <c r="E71" s="32"/>
      <c r="F71" s="19"/>
      <c r="G71" s="10"/>
      <c r="H71" s="32"/>
      <c r="I71" s="19">
        <f t="shared" si="4"/>
        <v>238.72727272727207</v>
      </c>
      <c r="J71" s="11">
        <f t="shared" si="5"/>
        <v>23337.999999999942</v>
      </c>
      <c r="K71" s="32"/>
      <c r="L71" s="19"/>
      <c r="M71" s="10"/>
      <c r="N71" s="32"/>
      <c r="O71" s="19"/>
      <c r="P71" s="10"/>
      <c r="Q71" s="32"/>
      <c r="R71" s="19"/>
      <c r="S71" s="10"/>
      <c r="T71" s="32"/>
      <c r="U71" s="19"/>
      <c r="V71" s="10"/>
      <c r="W71" s="32"/>
      <c r="X71" s="19"/>
      <c r="Y71" s="10"/>
      <c r="Z71" s="32"/>
      <c r="AA71" s="19"/>
      <c r="AB71" s="10"/>
      <c r="AC71" s="32"/>
      <c r="AD71" s="19"/>
      <c r="AE71" s="10"/>
      <c r="AF71" s="32"/>
      <c r="AG71" s="19">
        <f t="shared" si="20"/>
        <v>46.709090909090833</v>
      </c>
      <c r="AH71" s="10">
        <f t="shared" si="21"/>
        <v>3600.5999999999967</v>
      </c>
    </row>
    <row r="72" spans="1:34" x14ac:dyDescent="0.25">
      <c r="A72" s="28">
        <v>2079</v>
      </c>
      <c r="C72" s="19"/>
      <c r="D72" s="19"/>
      <c r="E72" s="32"/>
      <c r="F72" s="19"/>
      <c r="G72" s="10"/>
      <c r="H72" s="32"/>
      <c r="I72" s="19">
        <f t="shared" si="4"/>
        <v>233.45454545454413</v>
      </c>
      <c r="J72" s="11">
        <f t="shared" si="5"/>
        <v>23571.454545454486</v>
      </c>
      <c r="K72" s="32"/>
      <c r="L72" s="19"/>
      <c r="M72" s="10"/>
      <c r="N72" s="32"/>
      <c r="O72" s="19"/>
      <c r="P72" s="10"/>
      <c r="Q72" s="32"/>
      <c r="R72" s="19"/>
      <c r="S72" s="10"/>
      <c r="T72" s="32"/>
      <c r="U72" s="19"/>
      <c r="V72" s="10"/>
      <c r="W72" s="32"/>
      <c r="X72" s="19"/>
      <c r="Y72" s="10"/>
      <c r="Z72" s="32"/>
      <c r="AA72" s="19"/>
      <c r="AB72" s="10"/>
      <c r="AC72" s="32"/>
      <c r="AD72" s="19"/>
      <c r="AE72" s="10"/>
      <c r="AF72" s="32"/>
      <c r="AG72" s="19">
        <f t="shared" si="20"/>
        <v>46.218181818181733</v>
      </c>
      <c r="AH72" s="10">
        <f t="shared" si="21"/>
        <v>3646.8181818181783</v>
      </c>
    </row>
    <row r="73" spans="1:34" x14ac:dyDescent="0.25">
      <c r="A73" s="28">
        <v>2080</v>
      </c>
      <c r="C73" s="19"/>
      <c r="D73" s="19"/>
      <c r="E73" s="32"/>
      <c r="F73" s="19"/>
      <c r="G73" s="10"/>
      <c r="H73" s="32"/>
      <c r="I73" s="19">
        <f t="shared" si="4"/>
        <v>228.18181818181802</v>
      </c>
      <c r="J73" s="11">
        <f t="shared" si="5"/>
        <v>23799.636363636302</v>
      </c>
      <c r="K73" s="32"/>
      <c r="L73" s="19"/>
      <c r="M73" s="10"/>
      <c r="N73" s="32"/>
      <c r="O73" s="19"/>
      <c r="P73" s="10"/>
      <c r="Q73" s="32"/>
      <c r="R73" s="19"/>
      <c r="S73" s="10"/>
      <c r="T73" s="32"/>
      <c r="U73" s="19"/>
      <c r="V73" s="10"/>
      <c r="W73" s="32"/>
      <c r="X73" s="19"/>
      <c r="Y73" s="10"/>
      <c r="Z73" s="32"/>
      <c r="AA73" s="19"/>
      <c r="AB73" s="10"/>
      <c r="AC73" s="32"/>
      <c r="AD73" s="19"/>
      <c r="AE73" s="10"/>
      <c r="AF73" s="32"/>
      <c r="AG73" s="19">
        <f t="shared" si="20"/>
        <v>45.727272727272634</v>
      </c>
      <c r="AH73" s="10">
        <f t="shared" si="21"/>
        <v>3692.5454545454509</v>
      </c>
    </row>
    <row r="74" spans="1:34" x14ac:dyDescent="0.25">
      <c r="A74" s="28">
        <v>2081</v>
      </c>
      <c r="C74" s="19"/>
      <c r="D74" s="19"/>
      <c r="E74" s="32"/>
      <c r="F74" s="19"/>
      <c r="G74" s="10"/>
      <c r="H74" s="32"/>
      <c r="I74" s="19">
        <f t="shared" si="4"/>
        <v>222.90909090909008</v>
      </c>
      <c r="J74" s="11">
        <f t="shared" si="5"/>
        <v>24022.54545454539</v>
      </c>
      <c r="K74" s="32"/>
      <c r="L74" s="19"/>
      <c r="M74" s="10"/>
      <c r="N74" s="32"/>
      <c r="O74" s="19"/>
      <c r="P74" s="10"/>
      <c r="Q74" s="32"/>
      <c r="R74" s="19"/>
      <c r="S74" s="10"/>
      <c r="T74" s="32"/>
      <c r="U74" s="19"/>
      <c r="V74" s="10"/>
      <c r="W74" s="32"/>
      <c r="X74" s="19"/>
      <c r="Y74" s="10"/>
      <c r="Z74" s="32"/>
      <c r="AA74" s="19"/>
      <c r="AB74" s="10"/>
      <c r="AC74" s="32"/>
      <c r="AD74" s="19"/>
      <c r="AE74" s="10"/>
      <c r="AF74" s="32"/>
      <c r="AG74" s="19">
        <f t="shared" si="20"/>
        <v>45.236363636363535</v>
      </c>
      <c r="AH74" s="10">
        <f t="shared" si="21"/>
        <v>3737.7818181818143</v>
      </c>
    </row>
    <row r="75" spans="1:34" x14ac:dyDescent="0.25">
      <c r="A75" s="28">
        <v>2082</v>
      </c>
      <c r="C75" s="19"/>
      <c r="D75" s="19"/>
      <c r="E75" s="32"/>
      <c r="F75" s="19"/>
      <c r="G75" s="10"/>
      <c r="H75" s="32"/>
      <c r="I75" s="19">
        <f t="shared" si="4"/>
        <v>217.63636363636215</v>
      </c>
      <c r="J75" s="11">
        <f t="shared" si="5"/>
        <v>24240.181818181751</v>
      </c>
      <c r="K75" s="32"/>
      <c r="L75" s="19"/>
      <c r="M75" s="10"/>
      <c r="N75" s="32"/>
      <c r="O75" s="19"/>
      <c r="P75" s="10"/>
      <c r="Q75" s="32"/>
      <c r="R75" s="19"/>
      <c r="S75" s="10"/>
      <c r="T75" s="32"/>
      <c r="U75" s="19"/>
      <c r="V75" s="10"/>
      <c r="W75" s="32"/>
      <c r="X75" s="19"/>
      <c r="Y75" s="10"/>
      <c r="Z75" s="32"/>
      <c r="AA75" s="19"/>
      <c r="AB75" s="10"/>
      <c r="AC75" s="32"/>
      <c r="AD75" s="19"/>
      <c r="AE75" s="10"/>
      <c r="AF75" s="32"/>
      <c r="AG75" s="19">
        <f t="shared" si="20"/>
        <v>44.745454545454436</v>
      </c>
      <c r="AH75" s="10">
        <f t="shared" si="21"/>
        <v>3782.5272727272686</v>
      </c>
    </row>
    <row r="76" spans="1:34" x14ac:dyDescent="0.25">
      <c r="A76" s="28">
        <v>2083</v>
      </c>
      <c r="C76" s="19"/>
      <c r="D76" s="19"/>
      <c r="E76" s="32"/>
      <c r="F76" s="19"/>
      <c r="G76" s="10"/>
      <c r="H76" s="32"/>
      <c r="I76" s="19">
        <f t="shared" si="4"/>
        <v>212.36363636363603</v>
      </c>
      <c r="J76" s="11">
        <f t="shared" si="5"/>
        <v>24452.545454545387</v>
      </c>
      <c r="K76" s="32"/>
      <c r="L76" s="19"/>
      <c r="M76" s="10"/>
      <c r="N76" s="32"/>
      <c r="O76" s="19"/>
      <c r="P76" s="10"/>
      <c r="Q76" s="32"/>
      <c r="R76" s="19"/>
      <c r="S76" s="10"/>
      <c r="T76" s="32"/>
      <c r="U76" s="19"/>
      <c r="V76" s="10"/>
      <c r="W76" s="32"/>
      <c r="X76" s="19"/>
      <c r="Y76" s="10"/>
      <c r="Z76" s="32"/>
      <c r="AA76" s="19"/>
      <c r="AB76" s="10"/>
      <c r="AC76" s="32"/>
      <c r="AD76" s="19"/>
      <c r="AE76" s="10"/>
      <c r="AF76" s="32"/>
      <c r="AG76" s="19">
        <f t="shared" si="20"/>
        <v>44.25454545454545</v>
      </c>
      <c r="AH76" s="10">
        <f t="shared" si="21"/>
        <v>3826.7818181818138</v>
      </c>
    </row>
    <row r="77" spans="1:34" x14ac:dyDescent="0.25">
      <c r="A77" s="28">
        <v>2084</v>
      </c>
      <c r="C77" s="19"/>
      <c r="D77" s="19"/>
      <c r="E77" s="32"/>
      <c r="F77" s="19"/>
      <c r="G77" s="10"/>
      <c r="H77" s="32"/>
      <c r="I77" s="19">
        <f t="shared" si="4"/>
        <v>207.0909090909081</v>
      </c>
      <c r="J77" s="11">
        <f t="shared" si="5"/>
        <v>24659.636363636295</v>
      </c>
      <c r="K77" s="32"/>
      <c r="L77" s="19"/>
      <c r="M77" s="10"/>
      <c r="N77" s="32"/>
      <c r="O77" s="19"/>
      <c r="P77" s="10"/>
      <c r="Q77" s="32"/>
      <c r="R77" s="19"/>
      <c r="S77" s="10"/>
      <c r="T77" s="32"/>
      <c r="U77" s="19"/>
      <c r="V77" s="10"/>
      <c r="W77" s="32"/>
      <c r="X77" s="19"/>
      <c r="Y77" s="10"/>
      <c r="Z77" s="32"/>
      <c r="AA77" s="19"/>
      <c r="AB77" s="10"/>
      <c r="AC77" s="32"/>
      <c r="AD77" s="19"/>
      <c r="AE77" s="10"/>
      <c r="AF77" s="32"/>
      <c r="AG77" s="19">
        <f t="shared" si="20"/>
        <v>43.763636363636351</v>
      </c>
      <c r="AH77" s="10">
        <f t="shared" si="21"/>
        <v>3870.5454545454504</v>
      </c>
    </row>
    <row r="78" spans="1:34" x14ac:dyDescent="0.25">
      <c r="A78" s="28">
        <v>2085</v>
      </c>
      <c r="C78" s="19"/>
      <c r="D78" s="19"/>
      <c r="E78" s="32"/>
      <c r="F78" s="19"/>
      <c r="G78" s="10"/>
      <c r="H78" s="32"/>
      <c r="I78" s="19">
        <f t="shared" si="4"/>
        <v>201.81818181818016</v>
      </c>
      <c r="J78" s="11">
        <f t="shared" si="5"/>
        <v>24861.454545454475</v>
      </c>
      <c r="K78" s="32"/>
      <c r="L78" s="19"/>
      <c r="M78" s="10"/>
      <c r="N78" s="32"/>
      <c r="O78" s="19"/>
      <c r="P78" s="10"/>
      <c r="Q78" s="32"/>
      <c r="R78" s="19"/>
      <c r="S78" s="10"/>
      <c r="T78" s="32"/>
      <c r="U78" s="19"/>
      <c r="V78" s="10"/>
      <c r="W78" s="32"/>
      <c r="X78" s="19"/>
      <c r="Y78" s="10"/>
      <c r="Z78" s="32"/>
      <c r="AA78" s="19"/>
      <c r="AB78" s="10"/>
      <c r="AC78" s="32"/>
      <c r="AD78" s="19"/>
      <c r="AE78" s="10"/>
      <c r="AF78" s="32"/>
      <c r="AG78" s="19">
        <f t="shared" si="20"/>
        <v>43.272727272727252</v>
      </c>
      <c r="AH78" s="10">
        <f t="shared" si="21"/>
        <v>3913.8181818181774</v>
      </c>
    </row>
    <row r="79" spans="1:34" x14ac:dyDescent="0.25">
      <c r="A79" s="28">
        <v>2086</v>
      </c>
      <c r="C79" s="19"/>
      <c r="D79" s="19"/>
      <c r="E79" s="32"/>
      <c r="F79" s="19"/>
      <c r="G79" s="10"/>
      <c r="H79" s="32"/>
      <c r="I79" s="19">
        <f t="shared" ref="I79:I116" si="22">_xlfn.FORECAST.LINEAR(A79, H$3:H$13,A$3:A$13)</f>
        <v>196.54545454545405</v>
      </c>
      <c r="J79" s="11">
        <f t="shared" ref="J79:J117" si="23">J78+I79</f>
        <v>25057.999999999927</v>
      </c>
      <c r="K79" s="32"/>
      <c r="L79" s="19"/>
      <c r="M79" s="10"/>
      <c r="N79" s="32"/>
      <c r="O79" s="19"/>
      <c r="P79" s="10"/>
      <c r="Q79" s="32"/>
      <c r="R79" s="19"/>
      <c r="S79" s="10"/>
      <c r="T79" s="32"/>
      <c r="U79" s="19"/>
      <c r="V79" s="10"/>
      <c r="W79" s="32"/>
      <c r="X79" s="19"/>
      <c r="Y79" s="10"/>
      <c r="Z79" s="32"/>
      <c r="AA79" s="19"/>
      <c r="AB79" s="10"/>
      <c r="AC79" s="32"/>
      <c r="AD79" s="19"/>
      <c r="AE79" s="10"/>
      <c r="AF79" s="32"/>
      <c r="AG79" s="19">
        <f t="shared" ref="AG79:AG142" si="24">_xlfn.FORECAST.LINEAR(A79, AF$3:AF$13,A$3:A$13)</f>
        <v>42.781818181818153</v>
      </c>
      <c r="AH79" s="10">
        <f t="shared" ref="AH79:AH142" si="25">AH78+AG79</f>
        <v>3956.5999999999958</v>
      </c>
    </row>
    <row r="80" spans="1:34" x14ac:dyDescent="0.25">
      <c r="A80" s="28">
        <v>2087</v>
      </c>
      <c r="C80" s="19"/>
      <c r="D80" s="19"/>
      <c r="E80" s="32"/>
      <c r="F80" s="19"/>
      <c r="G80" s="10"/>
      <c r="H80" s="32"/>
      <c r="I80" s="19">
        <f t="shared" si="22"/>
        <v>191.27272727272612</v>
      </c>
      <c r="J80" s="11">
        <f t="shared" si="23"/>
        <v>25249.272727272655</v>
      </c>
      <c r="K80" s="32"/>
      <c r="L80" s="19"/>
      <c r="M80" s="10"/>
      <c r="N80" s="32"/>
      <c r="O80" s="19"/>
      <c r="P80" s="10"/>
      <c r="Q80" s="32"/>
      <c r="R80" s="19"/>
      <c r="S80" s="10"/>
      <c r="T80" s="32"/>
      <c r="U80" s="19"/>
      <c r="V80" s="10"/>
      <c r="W80" s="32"/>
      <c r="X80" s="19"/>
      <c r="Y80" s="10"/>
      <c r="Z80" s="32"/>
      <c r="AA80" s="19"/>
      <c r="AB80" s="10"/>
      <c r="AC80" s="32"/>
      <c r="AD80" s="19"/>
      <c r="AE80" s="10"/>
      <c r="AF80" s="32"/>
      <c r="AG80" s="19">
        <f t="shared" si="24"/>
        <v>42.290909090909054</v>
      </c>
      <c r="AH80" s="10">
        <f t="shared" si="25"/>
        <v>3998.8909090909046</v>
      </c>
    </row>
    <row r="81" spans="1:34" x14ac:dyDescent="0.25">
      <c r="A81" s="28">
        <v>2088</v>
      </c>
      <c r="C81" s="19"/>
      <c r="D81" s="19"/>
      <c r="E81" s="32"/>
      <c r="F81" s="19"/>
      <c r="G81" s="10"/>
      <c r="H81" s="32"/>
      <c r="I81" s="19">
        <f t="shared" si="22"/>
        <v>186</v>
      </c>
      <c r="J81" s="11">
        <f t="shared" si="23"/>
        <v>25435.272727272655</v>
      </c>
      <c r="K81" s="32"/>
      <c r="L81" s="19"/>
      <c r="M81" s="10"/>
      <c r="N81" s="32"/>
      <c r="O81" s="19"/>
      <c r="P81" s="10"/>
      <c r="Q81" s="32"/>
      <c r="R81" s="19"/>
      <c r="S81" s="10"/>
      <c r="T81" s="32"/>
      <c r="U81" s="19"/>
      <c r="V81" s="10"/>
      <c r="W81" s="32"/>
      <c r="X81" s="19"/>
      <c r="Y81" s="10"/>
      <c r="Z81" s="32"/>
      <c r="AA81" s="19"/>
      <c r="AB81" s="10"/>
      <c r="AC81" s="32"/>
      <c r="AD81" s="19"/>
      <c r="AE81" s="10"/>
      <c r="AF81" s="32"/>
      <c r="AG81" s="19">
        <f t="shared" si="24"/>
        <v>41.799999999999955</v>
      </c>
      <c r="AH81" s="10">
        <f t="shared" si="25"/>
        <v>4040.6909090909048</v>
      </c>
    </row>
    <row r="82" spans="1:34" x14ac:dyDescent="0.25">
      <c r="A82" s="28">
        <v>2089</v>
      </c>
      <c r="C82" s="19"/>
      <c r="D82" s="19"/>
      <c r="E82" s="32"/>
      <c r="F82" s="19"/>
      <c r="G82" s="10"/>
      <c r="H82" s="32"/>
      <c r="I82" s="19">
        <f t="shared" si="22"/>
        <v>180.72727272727207</v>
      </c>
      <c r="J82" s="11">
        <f t="shared" si="23"/>
        <v>25615.999999999927</v>
      </c>
      <c r="K82" s="32"/>
      <c r="L82" s="19"/>
      <c r="M82" s="10"/>
      <c r="N82" s="32"/>
      <c r="O82" s="19"/>
      <c r="P82" s="10"/>
      <c r="Q82" s="32"/>
      <c r="R82" s="19"/>
      <c r="S82" s="10"/>
      <c r="T82" s="32"/>
      <c r="U82" s="19"/>
      <c r="V82" s="10"/>
      <c r="W82" s="32"/>
      <c r="X82" s="19"/>
      <c r="Y82" s="10"/>
      <c r="Z82" s="32"/>
      <c r="AA82" s="19"/>
      <c r="AB82" s="10"/>
      <c r="AC82" s="32"/>
      <c r="AD82" s="19"/>
      <c r="AE82" s="10"/>
      <c r="AF82" s="32"/>
      <c r="AG82" s="19">
        <f t="shared" si="24"/>
        <v>41.309090909090855</v>
      </c>
      <c r="AH82" s="10">
        <f t="shared" si="25"/>
        <v>4081.9999999999955</v>
      </c>
    </row>
    <row r="83" spans="1:34" x14ac:dyDescent="0.25">
      <c r="A83" s="28">
        <v>2090</v>
      </c>
      <c r="C83" s="19"/>
      <c r="D83" s="19"/>
      <c r="E83" s="32"/>
      <c r="F83" s="19"/>
      <c r="G83" s="10"/>
      <c r="H83" s="32"/>
      <c r="I83" s="19">
        <f t="shared" si="22"/>
        <v>175.45454545454413</v>
      </c>
      <c r="J83" s="11">
        <f t="shared" si="23"/>
        <v>25791.454545454471</v>
      </c>
      <c r="K83" s="32"/>
      <c r="L83" s="19"/>
      <c r="M83" s="10"/>
      <c r="N83" s="32"/>
      <c r="O83" s="19"/>
      <c r="P83" s="10"/>
      <c r="Q83" s="32"/>
      <c r="R83" s="19"/>
      <c r="S83" s="10"/>
      <c r="T83" s="32"/>
      <c r="U83" s="19"/>
      <c r="V83" s="10"/>
      <c r="W83" s="32"/>
      <c r="X83" s="19"/>
      <c r="Y83" s="10"/>
      <c r="Z83" s="32"/>
      <c r="AA83" s="19"/>
      <c r="AB83" s="10"/>
      <c r="AC83" s="32"/>
      <c r="AD83" s="19"/>
      <c r="AE83" s="10"/>
      <c r="AF83" s="32"/>
      <c r="AG83" s="19">
        <f t="shared" si="24"/>
        <v>40.818181818181756</v>
      </c>
      <c r="AH83" s="10">
        <f t="shared" si="25"/>
        <v>4122.8181818181774</v>
      </c>
    </row>
    <row r="84" spans="1:34" x14ac:dyDescent="0.25">
      <c r="A84" s="28">
        <v>2091</v>
      </c>
      <c r="C84" s="19"/>
      <c r="D84" s="19"/>
      <c r="E84" s="32"/>
      <c r="F84" s="19"/>
      <c r="G84" s="10"/>
      <c r="H84" s="32"/>
      <c r="I84" s="19">
        <f t="shared" si="22"/>
        <v>170.18181818181802</v>
      </c>
      <c r="J84" s="11">
        <f t="shared" si="23"/>
        <v>25961.636363636288</v>
      </c>
      <c r="K84" s="32"/>
      <c r="L84" s="19"/>
      <c r="M84" s="10"/>
      <c r="N84" s="32"/>
      <c r="O84" s="19"/>
      <c r="P84" s="10"/>
      <c r="Q84" s="32"/>
      <c r="R84" s="19"/>
      <c r="S84" s="10"/>
      <c r="T84" s="32"/>
      <c r="U84" s="19"/>
      <c r="V84" s="10"/>
      <c r="W84" s="32"/>
      <c r="X84" s="19"/>
      <c r="Y84" s="10"/>
      <c r="Z84" s="32"/>
      <c r="AA84" s="19"/>
      <c r="AB84" s="10"/>
      <c r="AC84" s="32"/>
      <c r="AD84" s="19"/>
      <c r="AE84" s="10"/>
      <c r="AF84" s="32"/>
      <c r="AG84" s="19">
        <f t="shared" si="24"/>
        <v>40.327272727272657</v>
      </c>
      <c r="AH84" s="10">
        <f t="shared" si="25"/>
        <v>4163.1454545454499</v>
      </c>
    </row>
    <row r="85" spans="1:34" x14ac:dyDescent="0.25">
      <c r="A85" s="28">
        <v>2092</v>
      </c>
      <c r="C85" s="19"/>
      <c r="D85" s="19"/>
      <c r="E85" s="32"/>
      <c r="F85" s="19"/>
      <c r="G85" s="10"/>
      <c r="H85" s="32"/>
      <c r="I85" s="19">
        <f t="shared" si="22"/>
        <v>164.90909090909008</v>
      </c>
      <c r="J85" s="11">
        <f t="shared" si="23"/>
        <v>26126.545454545376</v>
      </c>
      <c r="K85" s="32"/>
      <c r="L85" s="19"/>
      <c r="M85" s="10"/>
      <c r="N85" s="32"/>
      <c r="O85" s="19"/>
      <c r="P85" s="10"/>
      <c r="Q85" s="32"/>
      <c r="R85" s="19"/>
      <c r="S85" s="10"/>
      <c r="T85" s="32"/>
      <c r="U85" s="19"/>
      <c r="V85" s="10"/>
      <c r="W85" s="32"/>
      <c r="X85" s="19"/>
      <c r="Y85" s="10"/>
      <c r="Z85" s="32"/>
      <c r="AA85" s="19"/>
      <c r="AB85" s="10"/>
      <c r="AC85" s="32"/>
      <c r="AD85" s="19"/>
      <c r="AE85" s="10"/>
      <c r="AF85" s="32"/>
      <c r="AG85" s="19">
        <f t="shared" si="24"/>
        <v>39.836363636363558</v>
      </c>
      <c r="AH85" s="10">
        <f t="shared" si="25"/>
        <v>4202.9818181818137</v>
      </c>
    </row>
    <row r="86" spans="1:34" x14ac:dyDescent="0.25">
      <c r="A86" s="28">
        <v>2093</v>
      </c>
      <c r="C86" s="19"/>
      <c r="D86" s="19"/>
      <c r="E86" s="32"/>
      <c r="F86" s="19"/>
      <c r="G86" s="10"/>
      <c r="H86" s="32"/>
      <c r="I86" s="19">
        <f t="shared" si="22"/>
        <v>159.63636363636215</v>
      </c>
      <c r="J86" s="11">
        <f t="shared" si="23"/>
        <v>26286.181818181736</v>
      </c>
      <c r="K86" s="32"/>
      <c r="L86" s="19"/>
      <c r="M86" s="10"/>
      <c r="N86" s="32"/>
      <c r="O86" s="19"/>
      <c r="P86" s="10"/>
      <c r="Q86" s="32"/>
      <c r="R86" s="19"/>
      <c r="S86" s="10"/>
      <c r="T86" s="32"/>
      <c r="U86" s="19"/>
      <c r="V86" s="10"/>
      <c r="W86" s="32"/>
      <c r="X86" s="19"/>
      <c r="Y86" s="10"/>
      <c r="Z86" s="32"/>
      <c r="AA86" s="19"/>
      <c r="AB86" s="10"/>
      <c r="AC86" s="32"/>
      <c r="AD86" s="19"/>
      <c r="AE86" s="10"/>
      <c r="AF86" s="32"/>
      <c r="AG86" s="19">
        <f t="shared" si="24"/>
        <v>39.345454545454459</v>
      </c>
      <c r="AH86" s="10">
        <f t="shared" si="25"/>
        <v>4242.3272727272679</v>
      </c>
    </row>
    <row r="87" spans="1:34" x14ac:dyDescent="0.25">
      <c r="A87" s="28">
        <v>2094</v>
      </c>
      <c r="C87" s="19"/>
      <c r="D87" s="19"/>
      <c r="E87" s="32"/>
      <c r="F87" s="19"/>
      <c r="G87" s="10"/>
      <c r="H87" s="32"/>
      <c r="I87" s="19">
        <f t="shared" si="22"/>
        <v>154.36363636363603</v>
      </c>
      <c r="J87" s="11">
        <f t="shared" si="23"/>
        <v>26440.545454545372</v>
      </c>
      <c r="K87" s="32"/>
      <c r="L87" s="19"/>
      <c r="M87" s="10"/>
      <c r="N87" s="32"/>
      <c r="O87" s="19"/>
      <c r="P87" s="10"/>
      <c r="Q87" s="32"/>
      <c r="R87" s="19"/>
      <c r="S87" s="10"/>
      <c r="T87" s="32"/>
      <c r="U87" s="19"/>
      <c r="V87" s="10"/>
      <c r="W87" s="32"/>
      <c r="X87" s="19"/>
      <c r="Y87" s="10"/>
      <c r="Z87" s="32"/>
      <c r="AA87" s="19"/>
      <c r="AB87" s="10"/>
      <c r="AC87" s="32"/>
      <c r="AD87" s="19"/>
      <c r="AE87" s="10"/>
      <c r="AF87" s="32"/>
      <c r="AG87" s="19">
        <f t="shared" si="24"/>
        <v>38.854545454545359</v>
      </c>
      <c r="AH87" s="10">
        <f t="shared" si="25"/>
        <v>4281.1818181818135</v>
      </c>
    </row>
    <row r="88" spans="1:34" x14ac:dyDescent="0.25">
      <c r="A88" s="28">
        <v>2095</v>
      </c>
      <c r="C88" s="19"/>
      <c r="D88" s="19"/>
      <c r="E88" s="32"/>
      <c r="F88" s="19"/>
      <c r="G88" s="10"/>
      <c r="H88" s="32"/>
      <c r="I88" s="19">
        <f t="shared" si="22"/>
        <v>149.0909090909081</v>
      </c>
      <c r="J88" s="11">
        <f t="shared" si="23"/>
        <v>26589.63636363628</v>
      </c>
      <c r="K88" s="32"/>
      <c r="L88" s="19"/>
      <c r="M88" s="10"/>
      <c r="N88" s="32"/>
      <c r="O88" s="19"/>
      <c r="P88" s="10"/>
      <c r="Q88" s="32"/>
      <c r="R88" s="19"/>
      <c r="S88" s="10"/>
      <c r="T88" s="32"/>
      <c r="U88" s="19"/>
      <c r="V88" s="10"/>
      <c r="W88" s="32"/>
      <c r="X88" s="19"/>
      <c r="Y88" s="10"/>
      <c r="Z88" s="32"/>
      <c r="AA88" s="19"/>
      <c r="AB88" s="10"/>
      <c r="AC88" s="32"/>
      <c r="AD88" s="19"/>
      <c r="AE88" s="10"/>
      <c r="AF88" s="32"/>
      <c r="AG88" s="19">
        <f t="shared" si="24"/>
        <v>38.36363636363626</v>
      </c>
      <c r="AH88" s="10">
        <f t="shared" si="25"/>
        <v>4319.5454545454495</v>
      </c>
    </row>
    <row r="89" spans="1:34" x14ac:dyDescent="0.25">
      <c r="A89" s="28">
        <v>2096</v>
      </c>
      <c r="C89" s="19"/>
      <c r="D89" s="19"/>
      <c r="E89" s="32"/>
      <c r="F89" s="19"/>
      <c r="G89" s="10"/>
      <c r="H89" s="32"/>
      <c r="I89" s="19">
        <f t="shared" si="22"/>
        <v>143.81818181818016</v>
      </c>
      <c r="J89" s="11">
        <f t="shared" si="23"/>
        <v>26733.45454545446</v>
      </c>
      <c r="K89" s="32"/>
      <c r="L89" s="19"/>
      <c r="M89" s="10"/>
      <c r="N89" s="32"/>
      <c r="O89" s="19"/>
      <c r="P89" s="10"/>
      <c r="Q89" s="32"/>
      <c r="R89" s="19"/>
      <c r="S89" s="10"/>
      <c r="T89" s="32"/>
      <c r="U89" s="19"/>
      <c r="V89" s="10"/>
      <c r="W89" s="32"/>
      <c r="X89" s="19"/>
      <c r="Y89" s="10"/>
      <c r="Z89" s="32"/>
      <c r="AA89" s="19"/>
      <c r="AB89" s="10"/>
      <c r="AC89" s="32"/>
      <c r="AD89" s="19"/>
      <c r="AE89" s="10"/>
      <c r="AF89" s="32"/>
      <c r="AG89" s="19">
        <f t="shared" si="24"/>
        <v>37.872727272727161</v>
      </c>
      <c r="AH89" s="10">
        <f t="shared" si="25"/>
        <v>4357.4181818181769</v>
      </c>
    </row>
    <row r="90" spans="1:34" x14ac:dyDescent="0.25">
      <c r="A90" s="28">
        <v>2097</v>
      </c>
      <c r="C90" s="19"/>
      <c r="D90" s="19"/>
      <c r="E90" s="32"/>
      <c r="F90" s="19"/>
      <c r="G90" s="10"/>
      <c r="H90" s="32"/>
      <c r="I90" s="19">
        <f t="shared" si="22"/>
        <v>138.54545454545405</v>
      </c>
      <c r="J90" s="11">
        <f t="shared" si="23"/>
        <v>26871.999999999913</v>
      </c>
      <c r="K90" s="32"/>
      <c r="L90" s="19"/>
      <c r="M90" s="10"/>
      <c r="N90" s="32"/>
      <c r="O90" s="19"/>
      <c r="P90" s="10"/>
      <c r="Q90" s="32"/>
      <c r="R90" s="19"/>
      <c r="S90" s="10"/>
      <c r="T90" s="32"/>
      <c r="U90" s="19"/>
      <c r="V90" s="10"/>
      <c r="W90" s="32"/>
      <c r="X90" s="19"/>
      <c r="Y90" s="10"/>
      <c r="Z90" s="32"/>
      <c r="AA90" s="19"/>
      <c r="AB90" s="10"/>
      <c r="AC90" s="32"/>
      <c r="AD90" s="19"/>
      <c r="AE90" s="10"/>
      <c r="AF90" s="32"/>
      <c r="AG90" s="19">
        <f t="shared" si="24"/>
        <v>37.381818181818062</v>
      </c>
      <c r="AH90" s="10">
        <f t="shared" si="25"/>
        <v>4394.7999999999947</v>
      </c>
    </row>
    <row r="91" spans="1:34" x14ac:dyDescent="0.25">
      <c r="A91" s="28">
        <v>2098</v>
      </c>
      <c r="C91" s="19"/>
      <c r="D91" s="19"/>
      <c r="E91" s="32"/>
      <c r="F91" s="19"/>
      <c r="G91" s="10"/>
      <c r="H91" s="32"/>
      <c r="I91" s="19">
        <f t="shared" si="22"/>
        <v>133.27272727272612</v>
      </c>
      <c r="J91" s="11">
        <f t="shared" si="23"/>
        <v>27005.272727272641</v>
      </c>
      <c r="K91" s="32"/>
      <c r="L91" s="19"/>
      <c r="M91" s="10"/>
      <c r="N91" s="32"/>
      <c r="O91" s="19"/>
      <c r="P91" s="10"/>
      <c r="Q91" s="32"/>
      <c r="R91" s="19"/>
      <c r="S91" s="10"/>
      <c r="T91" s="32"/>
      <c r="U91" s="19"/>
      <c r="V91" s="10"/>
      <c r="W91" s="32"/>
      <c r="X91" s="19"/>
      <c r="Y91" s="10"/>
      <c r="Z91" s="32"/>
      <c r="AA91" s="19"/>
      <c r="AB91" s="10"/>
      <c r="AC91" s="32"/>
      <c r="AD91" s="19"/>
      <c r="AE91" s="10"/>
      <c r="AF91" s="32"/>
      <c r="AG91" s="19">
        <f t="shared" si="24"/>
        <v>36.890909090908963</v>
      </c>
      <c r="AH91" s="10">
        <f t="shared" si="25"/>
        <v>4431.6909090909039</v>
      </c>
    </row>
    <row r="92" spans="1:34" x14ac:dyDescent="0.25">
      <c r="A92" s="28">
        <v>2099</v>
      </c>
      <c r="C92" s="19"/>
      <c r="D92" s="19"/>
      <c r="E92" s="32"/>
      <c r="F92" s="19"/>
      <c r="G92" s="10"/>
      <c r="H92" s="32"/>
      <c r="I92" s="19">
        <f t="shared" si="22"/>
        <v>128</v>
      </c>
      <c r="J92" s="11">
        <f t="shared" si="23"/>
        <v>27133.272727272641</v>
      </c>
      <c r="K92" s="32"/>
      <c r="L92" s="19"/>
      <c r="M92" s="10"/>
      <c r="N92" s="32"/>
      <c r="O92" s="19"/>
      <c r="P92" s="10"/>
      <c r="Q92" s="32"/>
      <c r="R92" s="19"/>
      <c r="S92" s="10"/>
      <c r="T92" s="32"/>
      <c r="U92" s="19"/>
      <c r="V92" s="10"/>
      <c r="W92" s="32"/>
      <c r="X92" s="19"/>
      <c r="Y92" s="10"/>
      <c r="Z92" s="32"/>
      <c r="AA92" s="19"/>
      <c r="AB92" s="10"/>
      <c r="AC92" s="32"/>
      <c r="AD92" s="19"/>
      <c r="AE92" s="10"/>
      <c r="AF92" s="32"/>
      <c r="AG92" s="19">
        <f t="shared" si="24"/>
        <v>36.399999999999864</v>
      </c>
      <c r="AH92" s="10">
        <f t="shared" si="25"/>
        <v>4468.0909090909036</v>
      </c>
    </row>
    <row r="93" spans="1:34" x14ac:dyDescent="0.25">
      <c r="A93" s="28">
        <v>2100</v>
      </c>
      <c r="C93" s="19"/>
      <c r="D93" s="19"/>
      <c r="E93" s="32"/>
      <c r="F93" s="19"/>
      <c r="G93" s="10"/>
      <c r="H93" s="32"/>
      <c r="I93" s="19">
        <f t="shared" si="22"/>
        <v>122.72727272727207</v>
      </c>
      <c r="J93" s="11">
        <f t="shared" si="23"/>
        <v>27255.999999999913</v>
      </c>
      <c r="K93" s="32"/>
      <c r="L93" s="19"/>
      <c r="M93" s="10"/>
      <c r="N93" s="32"/>
      <c r="O93" s="19"/>
      <c r="P93" s="10"/>
      <c r="Q93" s="32"/>
      <c r="R93" s="19"/>
      <c r="S93" s="10"/>
      <c r="T93" s="32"/>
      <c r="U93" s="19"/>
      <c r="V93" s="10"/>
      <c r="W93" s="32"/>
      <c r="X93" s="19"/>
      <c r="Y93" s="10"/>
      <c r="Z93" s="32"/>
      <c r="AA93" s="19"/>
      <c r="AB93" s="10"/>
      <c r="AC93" s="32"/>
      <c r="AD93" s="19"/>
      <c r="AE93" s="10"/>
      <c r="AF93" s="32"/>
      <c r="AG93" s="19">
        <f t="shared" si="24"/>
        <v>35.909090909090764</v>
      </c>
      <c r="AH93" s="10">
        <f t="shared" si="25"/>
        <v>4503.9999999999945</v>
      </c>
    </row>
    <row r="94" spans="1:34" x14ac:dyDescent="0.25">
      <c r="A94" s="28">
        <v>2101</v>
      </c>
      <c r="C94" s="19"/>
      <c r="D94" s="19"/>
      <c r="E94" s="32"/>
      <c r="F94" s="19"/>
      <c r="G94" s="10"/>
      <c r="H94" s="32"/>
      <c r="I94" s="19">
        <f t="shared" si="22"/>
        <v>117.45454545454413</v>
      </c>
      <c r="J94" s="11">
        <f t="shared" si="23"/>
        <v>27373.454545454457</v>
      </c>
      <c r="K94" s="32"/>
      <c r="L94" s="19"/>
      <c r="M94" s="10"/>
      <c r="N94" s="32"/>
      <c r="O94" s="19"/>
      <c r="P94" s="10"/>
      <c r="Q94" s="32"/>
      <c r="R94" s="19"/>
      <c r="S94" s="10"/>
      <c r="T94" s="32"/>
      <c r="U94" s="19"/>
      <c r="V94" s="10"/>
      <c r="W94" s="32"/>
      <c r="X94" s="19"/>
      <c r="Y94" s="10"/>
      <c r="Z94" s="32"/>
      <c r="AA94" s="19"/>
      <c r="AB94" s="10"/>
      <c r="AC94" s="32"/>
      <c r="AD94" s="19"/>
      <c r="AE94" s="10"/>
      <c r="AF94" s="32"/>
      <c r="AG94" s="19">
        <f t="shared" si="24"/>
        <v>35.418181818181665</v>
      </c>
      <c r="AH94" s="10">
        <f t="shared" si="25"/>
        <v>4539.418181818176</v>
      </c>
    </row>
    <row r="95" spans="1:34" x14ac:dyDescent="0.25">
      <c r="A95" s="28">
        <v>2102</v>
      </c>
      <c r="C95" s="19"/>
      <c r="D95" s="19"/>
      <c r="E95" s="32"/>
      <c r="F95" s="19"/>
      <c r="G95" s="10"/>
      <c r="H95" s="32"/>
      <c r="I95" s="19">
        <f t="shared" si="22"/>
        <v>112.18181818181802</v>
      </c>
      <c r="J95" s="11">
        <f t="shared" si="23"/>
        <v>27485.636363636273</v>
      </c>
      <c r="K95" s="32"/>
      <c r="L95" s="19"/>
      <c r="M95" s="10"/>
      <c r="N95" s="32"/>
      <c r="O95" s="19"/>
      <c r="P95" s="10"/>
      <c r="Q95" s="32"/>
      <c r="R95" s="19"/>
      <c r="S95" s="10"/>
      <c r="T95" s="32"/>
      <c r="U95" s="19"/>
      <c r="V95" s="10"/>
      <c r="W95" s="32"/>
      <c r="X95" s="19"/>
      <c r="Y95" s="10"/>
      <c r="Z95" s="32"/>
      <c r="AA95" s="19"/>
      <c r="AB95" s="10"/>
      <c r="AC95" s="32"/>
      <c r="AD95" s="19"/>
      <c r="AE95" s="10"/>
      <c r="AF95" s="32"/>
      <c r="AG95" s="19">
        <f t="shared" si="24"/>
        <v>34.927272727272566</v>
      </c>
      <c r="AH95" s="10">
        <f t="shared" si="25"/>
        <v>4574.3454545454488</v>
      </c>
    </row>
    <row r="96" spans="1:34" x14ac:dyDescent="0.25">
      <c r="A96" s="28">
        <v>2103</v>
      </c>
      <c r="C96" s="19"/>
      <c r="D96" s="19"/>
      <c r="E96" s="32"/>
      <c r="F96" s="19"/>
      <c r="G96" s="10"/>
      <c r="H96" s="32"/>
      <c r="I96" s="19">
        <f t="shared" si="22"/>
        <v>106.90909090909008</v>
      </c>
      <c r="J96" s="11">
        <f t="shared" si="23"/>
        <v>27592.545454545361</v>
      </c>
      <c r="K96" s="32"/>
      <c r="L96" s="19"/>
      <c r="M96" s="10"/>
      <c r="N96" s="32"/>
      <c r="O96" s="19"/>
      <c r="P96" s="10"/>
      <c r="Q96" s="32"/>
      <c r="R96" s="19"/>
      <c r="S96" s="10"/>
      <c r="T96" s="32"/>
      <c r="U96" s="19"/>
      <c r="V96" s="10"/>
      <c r="W96" s="32"/>
      <c r="X96" s="19"/>
      <c r="Y96" s="10"/>
      <c r="Z96" s="32"/>
      <c r="AA96" s="19"/>
      <c r="AB96" s="10"/>
      <c r="AC96" s="32"/>
      <c r="AD96" s="19"/>
      <c r="AE96" s="10"/>
      <c r="AF96" s="32"/>
      <c r="AG96" s="19">
        <f t="shared" si="24"/>
        <v>34.436363636363694</v>
      </c>
      <c r="AH96" s="10">
        <f t="shared" si="25"/>
        <v>4608.7818181818129</v>
      </c>
    </row>
    <row r="97" spans="1:34" x14ac:dyDescent="0.25">
      <c r="A97" s="28">
        <v>2104</v>
      </c>
      <c r="C97" s="19"/>
      <c r="D97" s="19"/>
      <c r="E97" s="32"/>
      <c r="F97" s="19"/>
      <c r="G97" s="10"/>
      <c r="H97" s="32"/>
      <c r="I97" s="19">
        <f t="shared" si="22"/>
        <v>101.63636363636215</v>
      </c>
      <c r="J97" s="11">
        <f t="shared" si="23"/>
        <v>27694.181818181722</v>
      </c>
      <c r="K97" s="32"/>
      <c r="L97" s="19"/>
      <c r="M97" s="10"/>
      <c r="N97" s="32"/>
      <c r="O97" s="19"/>
      <c r="P97" s="10"/>
      <c r="Q97" s="32"/>
      <c r="R97" s="19"/>
      <c r="S97" s="10"/>
      <c r="T97" s="32"/>
      <c r="U97" s="19"/>
      <c r="V97" s="10"/>
      <c r="W97" s="32"/>
      <c r="X97" s="19"/>
      <c r="Y97" s="10"/>
      <c r="Z97" s="32"/>
      <c r="AA97" s="19"/>
      <c r="AB97" s="10"/>
      <c r="AC97" s="32"/>
      <c r="AD97" s="19"/>
      <c r="AE97" s="10"/>
      <c r="AF97" s="32"/>
      <c r="AG97" s="19">
        <f t="shared" si="24"/>
        <v>33.945454545454595</v>
      </c>
      <c r="AH97" s="10">
        <f t="shared" si="25"/>
        <v>4642.7272727272675</v>
      </c>
    </row>
    <row r="98" spans="1:34" x14ac:dyDescent="0.25">
      <c r="A98" s="28">
        <v>2105</v>
      </c>
      <c r="C98" s="19"/>
      <c r="D98" s="19"/>
      <c r="E98" s="32"/>
      <c r="F98" s="19"/>
      <c r="G98" s="10"/>
      <c r="H98" s="32"/>
      <c r="I98" s="19">
        <f t="shared" si="22"/>
        <v>96.363636363636033</v>
      </c>
      <c r="J98" s="11">
        <f t="shared" si="23"/>
        <v>27790.545454545358</v>
      </c>
      <c r="K98" s="32"/>
      <c r="L98" s="19"/>
      <c r="M98" s="10"/>
      <c r="N98" s="32"/>
      <c r="O98" s="19"/>
      <c r="P98" s="10"/>
      <c r="Q98" s="32"/>
      <c r="R98" s="19"/>
      <c r="S98" s="10"/>
      <c r="T98" s="32"/>
      <c r="U98" s="19"/>
      <c r="V98" s="10"/>
      <c r="W98" s="32"/>
      <c r="X98" s="19"/>
      <c r="Y98" s="10"/>
      <c r="Z98" s="32"/>
      <c r="AA98" s="19"/>
      <c r="AB98" s="10"/>
      <c r="AC98" s="32"/>
      <c r="AD98" s="19"/>
      <c r="AE98" s="10"/>
      <c r="AF98" s="32"/>
      <c r="AG98" s="19">
        <f t="shared" si="24"/>
        <v>33.454545454545496</v>
      </c>
      <c r="AH98" s="10">
        <f t="shared" si="25"/>
        <v>4676.1818181818126</v>
      </c>
    </row>
    <row r="99" spans="1:34" x14ac:dyDescent="0.25">
      <c r="A99" s="28">
        <v>2106</v>
      </c>
      <c r="C99" s="19"/>
      <c r="D99" s="19"/>
      <c r="E99" s="32"/>
      <c r="F99" s="19"/>
      <c r="G99" s="10"/>
      <c r="H99" s="32"/>
      <c r="I99" s="19">
        <f t="shared" si="22"/>
        <v>91.090909090908099</v>
      </c>
      <c r="J99" s="11">
        <f t="shared" si="23"/>
        <v>27881.636363636266</v>
      </c>
      <c r="K99" s="32"/>
      <c r="L99" s="19"/>
      <c r="M99" s="10"/>
      <c r="N99" s="32"/>
      <c r="O99" s="19"/>
      <c r="P99" s="10"/>
      <c r="Q99" s="32"/>
      <c r="R99" s="19"/>
      <c r="S99" s="10"/>
      <c r="T99" s="32"/>
      <c r="U99" s="19"/>
      <c r="V99" s="10"/>
      <c r="W99" s="32"/>
      <c r="X99" s="19"/>
      <c r="Y99" s="10"/>
      <c r="Z99" s="32"/>
      <c r="AA99" s="19"/>
      <c r="AB99" s="10"/>
      <c r="AC99" s="32"/>
      <c r="AD99" s="19"/>
      <c r="AE99" s="10"/>
      <c r="AF99" s="32"/>
      <c r="AG99" s="19">
        <f t="shared" si="24"/>
        <v>32.963636363636397</v>
      </c>
      <c r="AH99" s="10">
        <f t="shared" si="25"/>
        <v>4709.145454545449</v>
      </c>
    </row>
    <row r="100" spans="1:34" x14ac:dyDescent="0.25">
      <c r="A100" s="28">
        <v>2107</v>
      </c>
      <c r="C100" s="19"/>
      <c r="D100" s="19"/>
      <c r="E100" s="32"/>
      <c r="F100" s="19"/>
      <c r="G100" s="10"/>
      <c r="H100" s="32"/>
      <c r="I100" s="19">
        <f t="shared" si="22"/>
        <v>85.818181818180165</v>
      </c>
      <c r="J100" s="11">
        <f t="shared" si="23"/>
        <v>27967.454545454446</v>
      </c>
      <c r="K100" s="32"/>
      <c r="L100" s="19"/>
      <c r="M100" s="10"/>
      <c r="N100" s="32"/>
      <c r="O100" s="19"/>
      <c r="P100" s="10"/>
      <c r="Q100" s="32"/>
      <c r="R100" s="19"/>
      <c r="S100" s="10"/>
      <c r="T100" s="32"/>
      <c r="U100" s="19"/>
      <c r="V100" s="10"/>
      <c r="W100" s="32"/>
      <c r="X100" s="19"/>
      <c r="Y100" s="10"/>
      <c r="Z100" s="32"/>
      <c r="AA100" s="19"/>
      <c r="AB100" s="10"/>
      <c r="AC100" s="32"/>
      <c r="AD100" s="19"/>
      <c r="AE100" s="10"/>
      <c r="AF100" s="32"/>
      <c r="AG100" s="19">
        <f t="shared" si="24"/>
        <v>32.472727272727298</v>
      </c>
      <c r="AH100" s="10">
        <f t="shared" si="25"/>
        <v>4741.6181818181758</v>
      </c>
    </row>
    <row r="101" spans="1:34" x14ac:dyDescent="0.25">
      <c r="A101" s="28">
        <v>2108</v>
      </c>
      <c r="C101" s="19"/>
      <c r="D101" s="19"/>
      <c r="E101" s="32"/>
      <c r="F101" s="19"/>
      <c r="G101" s="10"/>
      <c r="H101" s="32"/>
      <c r="I101" s="19">
        <f t="shared" si="22"/>
        <v>80.545454545454049</v>
      </c>
      <c r="J101" s="11">
        <f t="shared" si="23"/>
        <v>28047.999999999898</v>
      </c>
      <c r="K101" s="32"/>
      <c r="L101" s="19"/>
      <c r="M101" s="10"/>
      <c r="N101" s="32"/>
      <c r="O101" s="19"/>
      <c r="P101" s="10"/>
      <c r="Q101" s="32"/>
      <c r="R101" s="19"/>
      <c r="S101" s="10"/>
      <c r="T101" s="32"/>
      <c r="U101" s="19"/>
      <c r="V101" s="10"/>
      <c r="W101" s="32"/>
      <c r="X101" s="19"/>
      <c r="Y101" s="10"/>
      <c r="Z101" s="32"/>
      <c r="AA101" s="19"/>
      <c r="AB101" s="10"/>
      <c r="AC101" s="32"/>
      <c r="AD101" s="19"/>
      <c r="AE101" s="10"/>
      <c r="AF101" s="32"/>
      <c r="AG101" s="19">
        <f t="shared" si="24"/>
        <v>31.981818181818198</v>
      </c>
      <c r="AH101" s="10">
        <f t="shared" si="25"/>
        <v>4773.599999999994</v>
      </c>
    </row>
    <row r="102" spans="1:34" x14ac:dyDescent="0.25">
      <c r="A102" s="28">
        <v>2109</v>
      </c>
      <c r="C102" s="19"/>
      <c r="D102" s="19"/>
      <c r="E102" s="32"/>
      <c r="F102" s="19"/>
      <c r="G102" s="10"/>
      <c r="H102" s="32"/>
      <c r="I102" s="19">
        <f t="shared" si="22"/>
        <v>75.272727272726115</v>
      </c>
      <c r="J102" s="11">
        <f t="shared" si="23"/>
        <v>28123.272727272626</v>
      </c>
      <c r="K102" s="32"/>
      <c r="L102" s="19"/>
      <c r="M102" s="10"/>
      <c r="N102" s="32"/>
      <c r="O102" s="19"/>
      <c r="P102" s="10"/>
      <c r="Q102" s="32"/>
      <c r="R102" s="19"/>
      <c r="S102" s="10"/>
      <c r="T102" s="32"/>
      <c r="U102" s="19"/>
      <c r="V102" s="10"/>
      <c r="W102" s="32"/>
      <c r="X102" s="19"/>
      <c r="Y102" s="10"/>
      <c r="Z102" s="32"/>
      <c r="AA102" s="19"/>
      <c r="AB102" s="10"/>
      <c r="AC102" s="32"/>
      <c r="AD102" s="19"/>
      <c r="AE102" s="10"/>
      <c r="AF102" s="32"/>
      <c r="AG102" s="19">
        <f t="shared" si="24"/>
        <v>31.490909090909099</v>
      </c>
      <c r="AH102" s="10">
        <f t="shared" si="25"/>
        <v>4805.0909090909026</v>
      </c>
    </row>
    <row r="103" spans="1:34" x14ac:dyDescent="0.25">
      <c r="A103" s="28">
        <v>2110</v>
      </c>
      <c r="C103" s="19"/>
      <c r="D103" s="19"/>
      <c r="E103" s="32"/>
      <c r="F103" s="19"/>
      <c r="G103" s="10"/>
      <c r="H103" s="32"/>
      <c r="I103" s="19">
        <f t="shared" si="22"/>
        <v>70</v>
      </c>
      <c r="J103" s="11">
        <f t="shared" si="23"/>
        <v>28193.272727272626</v>
      </c>
      <c r="K103" s="32"/>
      <c r="L103" s="19"/>
      <c r="M103" s="10"/>
      <c r="N103" s="32"/>
      <c r="O103" s="19"/>
      <c r="P103" s="10"/>
      <c r="Q103" s="32"/>
      <c r="R103" s="19"/>
      <c r="S103" s="10"/>
      <c r="T103" s="32"/>
      <c r="U103" s="19"/>
      <c r="V103" s="10"/>
      <c r="W103" s="32"/>
      <c r="X103" s="19"/>
      <c r="Y103" s="10"/>
      <c r="Z103" s="32"/>
      <c r="AA103" s="19"/>
      <c r="AB103" s="10"/>
      <c r="AC103" s="32"/>
      <c r="AD103" s="19"/>
      <c r="AE103" s="10"/>
      <c r="AF103" s="32"/>
      <c r="AG103" s="19">
        <f t="shared" si="24"/>
        <v>31</v>
      </c>
      <c r="AH103" s="10">
        <f t="shared" si="25"/>
        <v>4836.0909090909026</v>
      </c>
    </row>
    <row r="104" spans="1:34" x14ac:dyDescent="0.25">
      <c r="A104" s="28">
        <v>2111</v>
      </c>
      <c r="C104" s="19"/>
      <c r="D104" s="19"/>
      <c r="E104" s="32"/>
      <c r="F104" s="19"/>
      <c r="G104" s="10"/>
      <c r="H104" s="32"/>
      <c r="I104" s="19">
        <f t="shared" si="22"/>
        <v>64.727272727272066</v>
      </c>
      <c r="J104" s="11">
        <f t="shared" si="23"/>
        <v>28257.999999999898</v>
      </c>
      <c r="K104" s="32"/>
      <c r="L104" s="19"/>
      <c r="M104" s="10"/>
      <c r="N104" s="32"/>
      <c r="O104" s="19"/>
      <c r="P104" s="10"/>
      <c r="Q104" s="32"/>
      <c r="R104" s="19"/>
      <c r="S104" s="10"/>
      <c r="T104" s="32"/>
      <c r="U104" s="19"/>
      <c r="V104" s="10"/>
      <c r="W104" s="32"/>
      <c r="X104" s="19"/>
      <c r="Y104" s="10"/>
      <c r="Z104" s="32"/>
      <c r="AA104" s="19"/>
      <c r="AB104" s="10"/>
      <c r="AC104" s="32"/>
      <c r="AD104" s="19"/>
      <c r="AE104" s="10"/>
      <c r="AF104" s="32"/>
      <c r="AG104" s="19">
        <f t="shared" si="24"/>
        <v>30.509090909090901</v>
      </c>
      <c r="AH104" s="10">
        <f t="shared" si="25"/>
        <v>4866.5999999999931</v>
      </c>
    </row>
    <row r="105" spans="1:34" x14ac:dyDescent="0.25">
      <c r="A105" s="28">
        <v>2112</v>
      </c>
      <c r="C105" s="19"/>
      <c r="D105" s="19"/>
      <c r="E105" s="32"/>
      <c r="F105" s="19"/>
      <c r="G105" s="10"/>
      <c r="H105" s="32"/>
      <c r="I105" s="19">
        <f t="shared" si="22"/>
        <v>59.454545454544132</v>
      </c>
      <c r="J105" s="11">
        <f t="shared" si="23"/>
        <v>28317.454545454442</v>
      </c>
      <c r="K105" s="32"/>
      <c r="L105" s="19"/>
      <c r="M105" s="10"/>
      <c r="N105" s="32"/>
      <c r="O105" s="19"/>
      <c r="P105" s="10"/>
      <c r="Q105" s="32"/>
      <c r="R105" s="19"/>
      <c r="S105" s="10"/>
      <c r="T105" s="32"/>
      <c r="U105" s="19"/>
      <c r="V105" s="10"/>
      <c r="W105" s="32"/>
      <c r="X105" s="19"/>
      <c r="Y105" s="10"/>
      <c r="Z105" s="32"/>
      <c r="AA105" s="19"/>
      <c r="AB105" s="10"/>
      <c r="AC105" s="32"/>
      <c r="AD105" s="19"/>
      <c r="AE105" s="10"/>
      <c r="AF105" s="32"/>
      <c r="AG105" s="19">
        <f t="shared" si="24"/>
        <v>30.018181818181802</v>
      </c>
      <c r="AH105" s="10">
        <f t="shared" si="25"/>
        <v>4896.6181818181749</v>
      </c>
    </row>
    <row r="106" spans="1:34" x14ac:dyDescent="0.25">
      <c r="A106" s="28">
        <v>2113</v>
      </c>
      <c r="C106" s="19"/>
      <c r="D106" s="19"/>
      <c r="E106" s="32"/>
      <c r="F106" s="19"/>
      <c r="G106" s="10"/>
      <c r="H106" s="32"/>
      <c r="I106" s="19">
        <f t="shared" si="22"/>
        <v>54.181818181818016</v>
      </c>
      <c r="J106" s="11">
        <f t="shared" si="23"/>
        <v>28371.636363636258</v>
      </c>
      <c r="K106" s="32"/>
      <c r="L106" s="19"/>
      <c r="M106" s="10"/>
      <c r="N106" s="32"/>
      <c r="O106" s="19"/>
      <c r="P106" s="10"/>
      <c r="Q106" s="32"/>
      <c r="R106" s="19"/>
      <c r="S106" s="10"/>
      <c r="T106" s="32"/>
      <c r="U106" s="19"/>
      <c r="V106" s="10"/>
      <c r="W106" s="32"/>
      <c r="X106" s="19"/>
      <c r="Y106" s="10"/>
      <c r="Z106" s="32"/>
      <c r="AA106" s="19"/>
      <c r="AB106" s="10"/>
      <c r="AC106" s="32"/>
      <c r="AD106" s="19"/>
      <c r="AE106" s="10"/>
      <c r="AF106" s="32"/>
      <c r="AG106" s="19">
        <f t="shared" si="24"/>
        <v>29.527272727272702</v>
      </c>
      <c r="AH106" s="10">
        <f t="shared" si="25"/>
        <v>4926.1454545454471</v>
      </c>
    </row>
    <row r="107" spans="1:34" x14ac:dyDescent="0.25">
      <c r="A107" s="28">
        <v>2114</v>
      </c>
      <c r="C107" s="19"/>
      <c r="D107" s="19"/>
      <c r="E107" s="32"/>
      <c r="F107" s="19"/>
      <c r="G107" s="10"/>
      <c r="H107" s="32"/>
      <c r="I107" s="19">
        <f t="shared" si="22"/>
        <v>48.909090909090082</v>
      </c>
      <c r="J107" s="11">
        <f t="shared" si="23"/>
        <v>28420.545454545347</v>
      </c>
      <c r="K107" s="32"/>
      <c r="L107" s="19"/>
      <c r="M107" s="10"/>
      <c r="N107" s="32"/>
      <c r="O107" s="19"/>
      <c r="P107" s="10"/>
      <c r="Q107" s="32"/>
      <c r="R107" s="19"/>
      <c r="S107" s="10"/>
      <c r="T107" s="32"/>
      <c r="U107" s="19"/>
      <c r="V107" s="10"/>
      <c r="W107" s="32"/>
      <c r="X107" s="19"/>
      <c r="Y107" s="10"/>
      <c r="Z107" s="32"/>
      <c r="AA107" s="19"/>
      <c r="AB107" s="10"/>
      <c r="AC107" s="32"/>
      <c r="AD107" s="19"/>
      <c r="AE107" s="10"/>
      <c r="AF107" s="32"/>
      <c r="AG107" s="19">
        <f t="shared" si="24"/>
        <v>29.036363636363603</v>
      </c>
      <c r="AH107" s="10">
        <f t="shared" si="25"/>
        <v>4955.1818181818107</v>
      </c>
    </row>
    <row r="108" spans="1:34" x14ac:dyDescent="0.25">
      <c r="A108" s="28">
        <v>2115</v>
      </c>
      <c r="C108" s="19"/>
      <c r="D108" s="19"/>
      <c r="E108" s="32"/>
      <c r="F108" s="19"/>
      <c r="G108" s="10"/>
      <c r="H108" s="32"/>
      <c r="I108" s="19">
        <f t="shared" si="22"/>
        <v>43.636363636362148</v>
      </c>
      <c r="J108" s="11">
        <f t="shared" si="23"/>
        <v>28464.181818181707</v>
      </c>
      <c r="K108" s="32"/>
      <c r="L108" s="19"/>
      <c r="M108" s="10"/>
      <c r="N108" s="32"/>
      <c r="O108" s="19"/>
      <c r="P108" s="10"/>
      <c r="Q108" s="32"/>
      <c r="R108" s="19"/>
      <c r="S108" s="10"/>
      <c r="T108" s="32"/>
      <c r="U108" s="19"/>
      <c r="V108" s="10"/>
      <c r="W108" s="32"/>
      <c r="X108" s="19"/>
      <c r="Y108" s="10"/>
      <c r="Z108" s="32"/>
      <c r="AA108" s="19"/>
      <c r="AB108" s="10"/>
      <c r="AC108" s="32"/>
      <c r="AD108" s="19"/>
      <c r="AE108" s="10"/>
      <c r="AF108" s="32"/>
      <c r="AG108" s="19">
        <f t="shared" si="24"/>
        <v>28.545454545454504</v>
      </c>
      <c r="AH108" s="10">
        <f t="shared" si="25"/>
        <v>4983.7272727272648</v>
      </c>
    </row>
    <row r="109" spans="1:34" x14ac:dyDescent="0.25">
      <c r="A109" s="28">
        <v>2116</v>
      </c>
      <c r="C109" s="19"/>
      <c r="D109" s="19"/>
      <c r="E109" s="32"/>
      <c r="F109" s="19"/>
      <c r="G109" s="10"/>
      <c r="H109" s="32"/>
      <c r="I109" s="19">
        <f t="shared" si="22"/>
        <v>38.363636363636033</v>
      </c>
      <c r="J109" s="11">
        <f t="shared" si="23"/>
        <v>28502.545454545343</v>
      </c>
      <c r="K109" s="32"/>
      <c r="L109" s="19"/>
      <c r="M109" s="10"/>
      <c r="N109" s="32"/>
      <c r="O109" s="19"/>
      <c r="P109" s="10"/>
      <c r="Q109" s="32"/>
      <c r="R109" s="19"/>
      <c r="S109" s="10"/>
      <c r="T109" s="32"/>
      <c r="U109" s="19"/>
      <c r="V109" s="10"/>
      <c r="W109" s="32"/>
      <c r="X109" s="19"/>
      <c r="Y109" s="10"/>
      <c r="Z109" s="32"/>
      <c r="AA109" s="19"/>
      <c r="AB109" s="10"/>
      <c r="AC109" s="32"/>
      <c r="AD109" s="19"/>
      <c r="AE109" s="10"/>
      <c r="AF109" s="32"/>
      <c r="AG109" s="19">
        <f t="shared" si="24"/>
        <v>28.054545454545405</v>
      </c>
      <c r="AH109" s="10">
        <f t="shared" si="25"/>
        <v>5011.7818181818102</v>
      </c>
    </row>
    <row r="110" spans="1:34" x14ac:dyDescent="0.25">
      <c r="A110" s="28">
        <v>2117</v>
      </c>
      <c r="C110" s="19"/>
      <c r="D110" s="19"/>
      <c r="E110" s="32"/>
      <c r="F110" s="19"/>
      <c r="G110" s="10"/>
      <c r="H110" s="32"/>
      <c r="I110" s="19">
        <f t="shared" si="22"/>
        <v>33.090909090908099</v>
      </c>
      <c r="J110" s="11">
        <f t="shared" si="23"/>
        <v>28535.636363636251</v>
      </c>
      <c r="K110" s="32"/>
      <c r="L110" s="19"/>
      <c r="M110" s="10"/>
      <c r="N110" s="32"/>
      <c r="O110" s="19"/>
      <c r="P110" s="10"/>
      <c r="Q110" s="32"/>
      <c r="R110" s="19"/>
      <c r="S110" s="10"/>
      <c r="T110" s="32"/>
      <c r="U110" s="19"/>
      <c r="V110" s="10"/>
      <c r="W110" s="32"/>
      <c r="X110" s="19"/>
      <c r="Y110" s="10"/>
      <c r="Z110" s="32"/>
      <c r="AA110" s="19"/>
      <c r="AB110" s="10"/>
      <c r="AC110" s="32"/>
      <c r="AD110" s="19"/>
      <c r="AE110" s="10"/>
      <c r="AF110" s="32"/>
      <c r="AG110" s="19">
        <f t="shared" si="24"/>
        <v>27.563636363636306</v>
      </c>
      <c r="AH110" s="10">
        <f t="shared" si="25"/>
        <v>5039.345454545446</v>
      </c>
    </row>
    <row r="111" spans="1:34" x14ac:dyDescent="0.25">
      <c r="A111" s="28">
        <v>2118</v>
      </c>
      <c r="C111" s="19"/>
      <c r="D111" s="19"/>
      <c r="E111" s="32"/>
      <c r="F111" s="19"/>
      <c r="G111" s="10"/>
      <c r="H111" s="32"/>
      <c r="I111" s="19">
        <f t="shared" si="22"/>
        <v>27.818181818180165</v>
      </c>
      <c r="J111" s="11">
        <f t="shared" si="23"/>
        <v>28563.454545454431</v>
      </c>
      <c r="K111" s="32"/>
      <c r="L111" s="19"/>
      <c r="M111" s="10"/>
      <c r="N111" s="32"/>
      <c r="O111" s="19"/>
      <c r="P111" s="10"/>
      <c r="Q111" s="32"/>
      <c r="R111" s="19"/>
      <c r="S111" s="10"/>
      <c r="T111" s="32"/>
      <c r="U111" s="19"/>
      <c r="V111" s="10"/>
      <c r="W111" s="32"/>
      <c r="X111" s="19"/>
      <c r="Y111" s="10"/>
      <c r="Z111" s="32"/>
      <c r="AA111" s="19"/>
      <c r="AB111" s="10"/>
      <c r="AC111" s="32"/>
      <c r="AD111" s="19"/>
      <c r="AE111" s="10"/>
      <c r="AF111" s="32"/>
      <c r="AG111" s="19">
        <f t="shared" si="24"/>
        <v>27.072727272727207</v>
      </c>
      <c r="AH111" s="10">
        <f t="shared" si="25"/>
        <v>5066.4181818181733</v>
      </c>
    </row>
    <row r="112" spans="1:34" x14ac:dyDescent="0.25">
      <c r="A112" s="28">
        <v>2119</v>
      </c>
      <c r="C112" s="19"/>
      <c r="D112" s="19"/>
      <c r="E112" s="32"/>
      <c r="F112" s="19"/>
      <c r="G112" s="10"/>
      <c r="H112" s="32"/>
      <c r="I112" s="19">
        <f t="shared" si="22"/>
        <v>22.545454545454049</v>
      </c>
      <c r="J112" s="11">
        <f t="shared" si="23"/>
        <v>28585.999999999884</v>
      </c>
      <c r="K112" s="32"/>
      <c r="L112" s="19"/>
      <c r="M112" s="10"/>
      <c r="N112" s="32"/>
      <c r="O112" s="19"/>
      <c r="P112" s="10"/>
      <c r="Q112" s="32"/>
      <c r="R112" s="19"/>
      <c r="S112" s="10"/>
      <c r="T112" s="32"/>
      <c r="U112" s="19"/>
      <c r="V112" s="10"/>
      <c r="W112" s="32"/>
      <c r="X112" s="19"/>
      <c r="Y112" s="10"/>
      <c r="Z112" s="32"/>
      <c r="AA112" s="19"/>
      <c r="AB112" s="10"/>
      <c r="AC112" s="32"/>
      <c r="AD112" s="19"/>
      <c r="AE112" s="10"/>
      <c r="AF112" s="32"/>
      <c r="AG112" s="19">
        <f t="shared" si="24"/>
        <v>26.581818181818107</v>
      </c>
      <c r="AH112" s="10">
        <f t="shared" si="25"/>
        <v>5092.9999999999909</v>
      </c>
    </row>
    <row r="113" spans="1:34" x14ac:dyDescent="0.25">
      <c r="A113" s="28">
        <v>2120</v>
      </c>
      <c r="C113" s="19"/>
      <c r="D113" s="19"/>
      <c r="E113" s="32"/>
      <c r="F113" s="19"/>
      <c r="G113" s="10"/>
      <c r="H113" s="32"/>
      <c r="I113" s="19">
        <f t="shared" si="22"/>
        <v>17.272727272726115</v>
      </c>
      <c r="J113" s="11">
        <f t="shared" si="23"/>
        <v>28603.272727272612</v>
      </c>
      <c r="K113" s="32"/>
      <c r="L113" s="19"/>
      <c r="M113" s="10"/>
      <c r="N113" s="32"/>
      <c r="O113" s="19"/>
      <c r="P113" s="10"/>
      <c r="Q113" s="32"/>
      <c r="R113" s="19"/>
      <c r="S113" s="10"/>
      <c r="T113" s="32"/>
      <c r="U113" s="19"/>
      <c r="V113" s="10"/>
      <c r="W113" s="32"/>
      <c r="X113" s="19"/>
      <c r="Y113" s="10"/>
      <c r="Z113" s="32"/>
      <c r="AA113" s="19"/>
      <c r="AB113" s="10"/>
      <c r="AC113" s="32"/>
      <c r="AD113" s="19"/>
      <c r="AE113" s="10"/>
      <c r="AF113" s="32"/>
      <c r="AG113" s="19">
        <f t="shared" si="24"/>
        <v>26.090909090909008</v>
      </c>
      <c r="AH113" s="10">
        <f t="shared" si="25"/>
        <v>5119.0909090908999</v>
      </c>
    </row>
    <row r="114" spans="1:34" x14ac:dyDescent="0.25">
      <c r="A114" s="28">
        <v>2121</v>
      </c>
      <c r="C114" s="19"/>
      <c r="D114" s="19"/>
      <c r="E114" s="32"/>
      <c r="F114" s="19"/>
      <c r="G114" s="10"/>
      <c r="H114" s="32"/>
      <c r="I114" s="19">
        <f t="shared" si="22"/>
        <v>12</v>
      </c>
      <c r="J114" s="11">
        <f t="shared" si="23"/>
        <v>28615.272727272612</v>
      </c>
      <c r="K114" s="32"/>
      <c r="L114" s="19"/>
      <c r="M114" s="10"/>
      <c r="N114" s="32"/>
      <c r="O114" s="19"/>
      <c r="P114" s="10"/>
      <c r="Q114" s="32"/>
      <c r="R114" s="19"/>
      <c r="S114" s="10"/>
      <c r="T114" s="32"/>
      <c r="U114" s="19"/>
      <c r="V114" s="10"/>
      <c r="W114" s="32"/>
      <c r="X114" s="19"/>
      <c r="Y114" s="10"/>
      <c r="Z114" s="32"/>
      <c r="AA114" s="19"/>
      <c r="AB114" s="10"/>
      <c r="AC114" s="32"/>
      <c r="AD114" s="19"/>
      <c r="AE114" s="10"/>
      <c r="AF114" s="32"/>
      <c r="AG114" s="19">
        <f t="shared" si="24"/>
        <v>25.599999999999909</v>
      </c>
      <c r="AH114" s="10">
        <f t="shared" si="25"/>
        <v>5144.6909090908994</v>
      </c>
    </row>
    <row r="115" spans="1:34" x14ac:dyDescent="0.25">
      <c r="A115" s="28">
        <v>2122</v>
      </c>
      <c r="C115" s="19"/>
      <c r="D115" s="19"/>
      <c r="E115" s="32"/>
      <c r="F115" s="19"/>
      <c r="G115" s="10"/>
      <c r="H115" s="32"/>
      <c r="I115" s="19">
        <f t="shared" si="22"/>
        <v>6.7272727272720658</v>
      </c>
      <c r="J115" s="11">
        <f t="shared" si="23"/>
        <v>28621.999999999884</v>
      </c>
      <c r="K115" s="32"/>
      <c r="L115" s="19"/>
      <c r="M115" s="10"/>
      <c r="N115" s="32"/>
      <c r="O115" s="19"/>
      <c r="P115" s="10"/>
      <c r="Q115" s="32"/>
      <c r="R115" s="19"/>
      <c r="S115" s="10"/>
      <c r="T115" s="32"/>
      <c r="U115" s="19"/>
      <c r="V115" s="10"/>
      <c r="W115" s="32"/>
      <c r="X115" s="19"/>
      <c r="Y115" s="10"/>
      <c r="Z115" s="32"/>
      <c r="AA115" s="19"/>
      <c r="AB115" s="10"/>
      <c r="AC115" s="32"/>
      <c r="AD115" s="19"/>
      <c r="AE115" s="10"/>
      <c r="AF115" s="32"/>
      <c r="AG115" s="19">
        <f t="shared" si="24"/>
        <v>25.10909090909081</v>
      </c>
      <c r="AH115" s="10">
        <f t="shared" si="25"/>
        <v>5169.7999999999902</v>
      </c>
    </row>
    <row r="116" spans="1:34" x14ac:dyDescent="0.25">
      <c r="A116" s="28">
        <v>2123</v>
      </c>
      <c r="C116" s="19"/>
      <c r="D116" s="19"/>
      <c r="E116" s="32"/>
      <c r="F116" s="19"/>
      <c r="G116" s="10"/>
      <c r="H116" s="32"/>
      <c r="I116" s="19">
        <f t="shared" si="22"/>
        <v>1.4545454545441316</v>
      </c>
      <c r="J116" s="11">
        <f t="shared" si="23"/>
        <v>28623.454545454428</v>
      </c>
      <c r="K116" s="32"/>
      <c r="L116" s="19"/>
      <c r="M116" s="10"/>
      <c r="N116" s="32"/>
      <c r="O116" s="19"/>
      <c r="P116" s="10"/>
      <c r="Q116" s="32"/>
      <c r="R116" s="19"/>
      <c r="S116" s="10"/>
      <c r="T116" s="32"/>
      <c r="U116" s="19"/>
      <c r="V116" s="10"/>
      <c r="W116" s="32"/>
      <c r="X116" s="19"/>
      <c r="Y116" s="10"/>
      <c r="Z116" s="32"/>
      <c r="AA116" s="19"/>
      <c r="AB116" s="10"/>
      <c r="AC116" s="32"/>
      <c r="AD116" s="19"/>
      <c r="AE116" s="10"/>
      <c r="AF116" s="32"/>
      <c r="AG116" s="19">
        <f t="shared" si="24"/>
        <v>24.618181818181711</v>
      </c>
      <c r="AH116" s="10">
        <f t="shared" si="25"/>
        <v>5194.4181818181714</v>
      </c>
    </row>
    <row r="117" spans="1:34" x14ac:dyDescent="0.25">
      <c r="A117" s="28">
        <v>2124</v>
      </c>
      <c r="C117" s="19"/>
      <c r="D117" s="19"/>
      <c r="E117" s="32"/>
      <c r="F117" s="19"/>
      <c r="G117" s="10"/>
      <c r="H117" s="32"/>
      <c r="I117" s="19">
        <v>0</v>
      </c>
      <c r="J117" s="11">
        <f t="shared" si="23"/>
        <v>28623.454545454428</v>
      </c>
      <c r="K117" s="32"/>
      <c r="L117" s="19"/>
      <c r="M117" s="10"/>
      <c r="N117" s="32"/>
      <c r="O117" s="19"/>
      <c r="P117" s="10"/>
      <c r="Q117" s="32"/>
      <c r="R117" s="19"/>
      <c r="S117" s="10"/>
      <c r="T117" s="32"/>
      <c r="U117" s="19"/>
      <c r="V117" s="10"/>
      <c r="W117" s="32"/>
      <c r="X117" s="19"/>
      <c r="Y117" s="10"/>
      <c r="Z117" s="32"/>
      <c r="AA117" s="19"/>
      <c r="AB117" s="10"/>
      <c r="AC117" s="32"/>
      <c r="AD117" s="19"/>
      <c r="AE117" s="10"/>
      <c r="AF117" s="32"/>
      <c r="AG117" s="19">
        <f t="shared" si="24"/>
        <v>24.127272727272612</v>
      </c>
      <c r="AH117" s="10">
        <f t="shared" si="25"/>
        <v>5218.545454545444</v>
      </c>
    </row>
    <row r="118" spans="1:34" x14ac:dyDescent="0.25">
      <c r="A118" s="28">
        <v>2125</v>
      </c>
      <c r="C118" s="19"/>
      <c r="D118" s="19"/>
      <c r="E118" s="32"/>
      <c r="F118" s="19"/>
      <c r="G118" s="10"/>
      <c r="H118" s="32"/>
      <c r="I118" s="19"/>
      <c r="J118" s="10"/>
      <c r="K118" s="32"/>
      <c r="L118" s="19"/>
      <c r="M118" s="10"/>
      <c r="N118" s="32"/>
      <c r="O118" s="19"/>
      <c r="P118" s="10"/>
      <c r="Q118" s="32"/>
      <c r="R118" s="19"/>
      <c r="S118" s="10"/>
      <c r="T118" s="32"/>
      <c r="U118" s="19"/>
      <c r="V118" s="10"/>
      <c r="W118" s="32"/>
      <c r="X118" s="19"/>
      <c r="Y118" s="10"/>
      <c r="Z118" s="32"/>
      <c r="AA118" s="19"/>
      <c r="AB118" s="10"/>
      <c r="AC118" s="32"/>
      <c r="AD118" s="19"/>
      <c r="AE118" s="10"/>
      <c r="AF118" s="32"/>
      <c r="AG118" s="19">
        <f t="shared" si="24"/>
        <v>23.636363636363512</v>
      </c>
      <c r="AH118" s="10">
        <f t="shared" si="25"/>
        <v>5242.1818181818071</v>
      </c>
    </row>
    <row r="119" spans="1:34" x14ac:dyDescent="0.25">
      <c r="A119" s="28">
        <v>2126</v>
      </c>
      <c r="C119" s="19"/>
      <c r="D119" s="19"/>
      <c r="E119" s="32"/>
      <c r="F119" s="19"/>
      <c r="G119" s="10"/>
      <c r="H119" s="32"/>
      <c r="I119" s="19"/>
      <c r="J119" s="10"/>
      <c r="K119" s="32"/>
      <c r="L119" s="19"/>
      <c r="M119" s="10"/>
      <c r="N119" s="32"/>
      <c r="O119" s="19"/>
      <c r="P119" s="10"/>
      <c r="Q119" s="32"/>
      <c r="R119" s="19"/>
      <c r="S119" s="10"/>
      <c r="T119" s="32"/>
      <c r="U119" s="19"/>
      <c r="V119" s="10"/>
      <c r="W119" s="32"/>
      <c r="X119" s="19"/>
      <c r="Y119" s="10"/>
      <c r="Z119" s="32"/>
      <c r="AA119" s="19"/>
      <c r="AB119" s="10"/>
      <c r="AC119" s="32"/>
      <c r="AD119" s="19"/>
      <c r="AE119" s="10"/>
      <c r="AF119" s="32"/>
      <c r="AG119" s="19">
        <f t="shared" si="24"/>
        <v>23.145454545454413</v>
      </c>
      <c r="AH119" s="10">
        <f t="shared" si="25"/>
        <v>5265.3272727272615</v>
      </c>
    </row>
    <row r="120" spans="1:34" x14ac:dyDescent="0.25">
      <c r="A120" s="28">
        <v>2127</v>
      </c>
      <c r="C120" s="19"/>
      <c r="D120" s="19"/>
      <c r="E120" s="32"/>
      <c r="F120" s="19"/>
      <c r="G120" s="10"/>
      <c r="H120" s="32"/>
      <c r="I120" s="19"/>
      <c r="J120" s="10"/>
      <c r="K120" s="32"/>
      <c r="L120" s="19"/>
      <c r="M120" s="10"/>
      <c r="N120" s="32"/>
      <c r="O120" s="19"/>
      <c r="P120" s="10"/>
      <c r="Q120" s="32"/>
      <c r="R120" s="19"/>
      <c r="S120" s="10"/>
      <c r="T120" s="32"/>
      <c r="U120" s="19"/>
      <c r="V120" s="10"/>
      <c r="W120" s="32"/>
      <c r="X120" s="19"/>
      <c r="Y120" s="10"/>
      <c r="Z120" s="32"/>
      <c r="AA120" s="19"/>
      <c r="AB120" s="10"/>
      <c r="AC120" s="32"/>
      <c r="AD120" s="19"/>
      <c r="AE120" s="10"/>
      <c r="AF120" s="32"/>
      <c r="AG120" s="19">
        <f t="shared" si="24"/>
        <v>22.654545454545314</v>
      </c>
      <c r="AH120" s="10">
        <f t="shared" si="25"/>
        <v>5287.9818181818064</v>
      </c>
    </row>
    <row r="121" spans="1:34" x14ac:dyDescent="0.25">
      <c r="A121" s="28">
        <v>2128</v>
      </c>
      <c r="C121" s="19"/>
      <c r="D121" s="19"/>
      <c r="E121" s="32"/>
      <c r="F121" s="19"/>
      <c r="G121" s="10"/>
      <c r="H121" s="32"/>
      <c r="I121" s="19"/>
      <c r="J121" s="10"/>
      <c r="K121" s="32"/>
      <c r="L121" s="19"/>
      <c r="M121" s="10"/>
      <c r="N121" s="32"/>
      <c r="O121" s="19"/>
      <c r="P121" s="10"/>
      <c r="Q121" s="32"/>
      <c r="R121" s="19"/>
      <c r="S121" s="10"/>
      <c r="T121" s="32"/>
      <c r="U121" s="19"/>
      <c r="V121" s="10"/>
      <c r="W121" s="32"/>
      <c r="X121" s="19"/>
      <c r="Y121" s="10"/>
      <c r="Z121" s="32"/>
      <c r="AA121" s="19"/>
      <c r="AB121" s="10"/>
      <c r="AC121" s="32"/>
      <c r="AD121" s="19"/>
      <c r="AE121" s="10"/>
      <c r="AF121" s="32"/>
      <c r="AG121" s="19">
        <f t="shared" si="24"/>
        <v>22.163636363636215</v>
      </c>
      <c r="AH121" s="10">
        <f t="shared" si="25"/>
        <v>5310.1454545454426</v>
      </c>
    </row>
    <row r="122" spans="1:34" x14ac:dyDescent="0.25">
      <c r="A122" s="28">
        <v>2129</v>
      </c>
      <c r="C122" s="19"/>
      <c r="D122" s="19"/>
      <c r="E122" s="32"/>
      <c r="F122" s="19"/>
      <c r="G122" s="10"/>
      <c r="H122" s="32"/>
      <c r="I122" s="19"/>
      <c r="J122" s="10"/>
      <c r="K122" s="32"/>
      <c r="L122" s="19"/>
      <c r="M122" s="10"/>
      <c r="N122" s="32"/>
      <c r="O122" s="19"/>
      <c r="P122" s="10"/>
      <c r="Q122" s="32"/>
      <c r="R122" s="19"/>
      <c r="S122" s="10"/>
      <c r="T122" s="32"/>
      <c r="U122" s="19"/>
      <c r="V122" s="10"/>
      <c r="W122" s="32"/>
      <c r="X122" s="19"/>
      <c r="Y122" s="10"/>
      <c r="Z122" s="32"/>
      <c r="AA122" s="19"/>
      <c r="AB122" s="10"/>
      <c r="AC122" s="32"/>
      <c r="AD122" s="19"/>
      <c r="AE122" s="10"/>
      <c r="AF122" s="32"/>
      <c r="AG122" s="19">
        <f t="shared" si="24"/>
        <v>21.672727272727116</v>
      </c>
      <c r="AH122" s="10">
        <f t="shared" si="25"/>
        <v>5331.8181818181693</v>
      </c>
    </row>
    <row r="123" spans="1:34" x14ac:dyDescent="0.25">
      <c r="A123" s="28">
        <v>2130</v>
      </c>
      <c r="C123" s="19"/>
      <c r="D123" s="19"/>
      <c r="E123" s="32"/>
      <c r="F123" s="19"/>
      <c r="G123" s="10"/>
      <c r="H123" s="32"/>
      <c r="I123" s="19"/>
      <c r="J123" s="10"/>
      <c r="K123" s="32"/>
      <c r="L123" s="19"/>
      <c r="M123" s="10"/>
      <c r="N123" s="32"/>
      <c r="O123" s="19"/>
      <c r="P123" s="10"/>
      <c r="Q123" s="32"/>
      <c r="R123" s="19"/>
      <c r="S123" s="10"/>
      <c r="T123" s="32"/>
      <c r="U123" s="19"/>
      <c r="V123" s="10"/>
      <c r="W123" s="32"/>
      <c r="X123" s="19"/>
      <c r="Y123" s="10"/>
      <c r="Z123" s="32"/>
      <c r="AA123" s="19"/>
      <c r="AB123" s="10"/>
      <c r="AC123" s="32"/>
      <c r="AD123" s="19"/>
      <c r="AE123" s="10"/>
      <c r="AF123" s="32"/>
      <c r="AG123" s="19">
        <f t="shared" si="24"/>
        <v>21.181818181818016</v>
      </c>
      <c r="AH123" s="10">
        <f t="shared" si="25"/>
        <v>5352.9999999999873</v>
      </c>
    </row>
    <row r="124" spans="1:34" x14ac:dyDescent="0.25">
      <c r="A124" s="28">
        <v>2131</v>
      </c>
      <c r="C124" s="19"/>
      <c r="D124" s="19"/>
      <c r="E124" s="32"/>
      <c r="F124" s="19"/>
      <c r="G124" s="10"/>
      <c r="H124" s="32"/>
      <c r="I124" s="19"/>
      <c r="J124" s="10"/>
      <c r="K124" s="32"/>
      <c r="L124" s="19"/>
      <c r="M124" s="10"/>
      <c r="N124" s="32"/>
      <c r="O124" s="19"/>
      <c r="P124" s="10"/>
      <c r="Q124" s="32"/>
      <c r="R124" s="19"/>
      <c r="S124" s="10"/>
      <c r="T124" s="32"/>
      <c r="U124" s="19"/>
      <c r="V124" s="10"/>
      <c r="W124" s="32"/>
      <c r="X124" s="19"/>
      <c r="Y124" s="10"/>
      <c r="Z124" s="32"/>
      <c r="AA124" s="19"/>
      <c r="AB124" s="10"/>
      <c r="AC124" s="32"/>
      <c r="AD124" s="19"/>
      <c r="AE124" s="10"/>
      <c r="AF124" s="32"/>
      <c r="AG124" s="19">
        <f t="shared" si="24"/>
        <v>20.690909090909145</v>
      </c>
      <c r="AH124" s="10">
        <f t="shared" si="25"/>
        <v>5373.6909090908966</v>
      </c>
    </row>
    <row r="125" spans="1:34" x14ac:dyDescent="0.25">
      <c r="A125" s="28">
        <v>2132</v>
      </c>
      <c r="C125" s="19"/>
      <c r="D125" s="19"/>
      <c r="E125" s="32"/>
      <c r="F125" s="19"/>
      <c r="G125" s="10"/>
      <c r="H125" s="32"/>
      <c r="I125" s="19"/>
      <c r="J125" s="10"/>
      <c r="K125" s="32"/>
      <c r="L125" s="19"/>
      <c r="M125" s="10"/>
      <c r="N125" s="32"/>
      <c r="O125" s="19"/>
      <c r="P125" s="10"/>
      <c r="Q125" s="32"/>
      <c r="R125" s="19"/>
      <c r="S125" s="10"/>
      <c r="T125" s="32"/>
      <c r="U125" s="19"/>
      <c r="V125" s="10"/>
      <c r="W125" s="32"/>
      <c r="X125" s="19"/>
      <c r="Y125" s="10"/>
      <c r="Z125" s="32"/>
      <c r="AA125" s="19"/>
      <c r="AB125" s="10"/>
      <c r="AC125" s="32"/>
      <c r="AD125" s="19"/>
      <c r="AE125" s="10"/>
      <c r="AF125" s="32"/>
      <c r="AG125" s="19">
        <f t="shared" si="24"/>
        <v>20.200000000000045</v>
      </c>
      <c r="AH125" s="10">
        <f t="shared" si="25"/>
        <v>5393.8909090908965</v>
      </c>
    </row>
    <row r="126" spans="1:34" x14ac:dyDescent="0.25">
      <c r="A126" s="28">
        <v>2133</v>
      </c>
      <c r="C126" s="19"/>
      <c r="D126" s="19"/>
      <c r="E126" s="32"/>
      <c r="F126" s="19"/>
      <c r="G126" s="10"/>
      <c r="H126" s="32"/>
      <c r="I126" s="19"/>
      <c r="J126" s="10"/>
      <c r="K126" s="32"/>
      <c r="L126" s="19"/>
      <c r="M126" s="10"/>
      <c r="N126" s="32"/>
      <c r="O126" s="19"/>
      <c r="P126" s="10"/>
      <c r="Q126" s="32"/>
      <c r="R126" s="19"/>
      <c r="S126" s="10"/>
      <c r="T126" s="32"/>
      <c r="U126" s="19"/>
      <c r="V126" s="10"/>
      <c r="W126" s="32"/>
      <c r="X126" s="19"/>
      <c r="Y126" s="10"/>
      <c r="Z126" s="32"/>
      <c r="AA126" s="19"/>
      <c r="AB126" s="10"/>
      <c r="AC126" s="32"/>
      <c r="AD126" s="19"/>
      <c r="AE126" s="10"/>
      <c r="AF126" s="32"/>
      <c r="AG126" s="19">
        <f t="shared" si="24"/>
        <v>19.709090909090946</v>
      </c>
      <c r="AH126" s="10">
        <f t="shared" si="25"/>
        <v>5413.5999999999876</v>
      </c>
    </row>
    <row r="127" spans="1:34" x14ac:dyDescent="0.25">
      <c r="A127" s="28">
        <v>2134</v>
      </c>
      <c r="C127" s="19"/>
      <c r="D127" s="19"/>
      <c r="E127" s="32"/>
      <c r="F127" s="19"/>
      <c r="G127" s="10"/>
      <c r="H127" s="32"/>
      <c r="I127" s="19"/>
      <c r="J127" s="10"/>
      <c r="K127" s="32"/>
      <c r="L127" s="19"/>
      <c r="M127" s="10"/>
      <c r="N127" s="32"/>
      <c r="O127" s="19"/>
      <c r="P127" s="10"/>
      <c r="Q127" s="32"/>
      <c r="R127" s="19"/>
      <c r="S127" s="10"/>
      <c r="T127" s="32"/>
      <c r="U127" s="19"/>
      <c r="V127" s="10"/>
      <c r="W127" s="32"/>
      <c r="X127" s="19"/>
      <c r="Y127" s="10"/>
      <c r="Z127" s="32"/>
      <c r="AA127" s="19"/>
      <c r="AB127" s="10"/>
      <c r="AC127" s="32"/>
      <c r="AD127" s="19"/>
      <c r="AE127" s="10"/>
      <c r="AF127" s="32"/>
      <c r="AG127" s="19">
        <f t="shared" si="24"/>
        <v>19.218181818181847</v>
      </c>
      <c r="AH127" s="10">
        <f t="shared" si="25"/>
        <v>5432.8181818181693</v>
      </c>
    </row>
    <row r="128" spans="1:34" x14ac:dyDescent="0.25">
      <c r="A128" s="28">
        <v>2135</v>
      </c>
      <c r="C128" s="19"/>
      <c r="D128" s="19"/>
      <c r="E128" s="32"/>
      <c r="F128" s="19"/>
      <c r="G128" s="10"/>
      <c r="H128" s="32"/>
      <c r="I128" s="19"/>
      <c r="J128" s="10"/>
      <c r="K128" s="32"/>
      <c r="L128" s="19"/>
      <c r="M128" s="10"/>
      <c r="N128" s="32"/>
      <c r="O128" s="19"/>
      <c r="P128" s="10"/>
      <c r="Q128" s="32"/>
      <c r="R128" s="19"/>
      <c r="S128" s="10"/>
      <c r="T128" s="32"/>
      <c r="U128" s="19"/>
      <c r="V128" s="10"/>
      <c r="W128" s="32"/>
      <c r="X128" s="19"/>
      <c r="Y128" s="10"/>
      <c r="Z128" s="32"/>
      <c r="AA128" s="19"/>
      <c r="AB128" s="10"/>
      <c r="AC128" s="32"/>
      <c r="AD128" s="19"/>
      <c r="AE128" s="10"/>
      <c r="AF128" s="32"/>
      <c r="AG128" s="19">
        <f t="shared" si="24"/>
        <v>18.727272727272748</v>
      </c>
      <c r="AH128" s="10">
        <f t="shared" si="25"/>
        <v>5451.5454545454422</v>
      </c>
    </row>
    <row r="129" spans="1:34" x14ac:dyDescent="0.25">
      <c r="A129" s="28">
        <v>2136</v>
      </c>
      <c r="C129" s="19"/>
      <c r="D129" s="19"/>
      <c r="E129" s="32"/>
      <c r="F129" s="19"/>
      <c r="G129" s="10"/>
      <c r="H129" s="32"/>
      <c r="I129" s="19"/>
      <c r="J129" s="10"/>
      <c r="K129" s="32"/>
      <c r="L129" s="19"/>
      <c r="M129" s="10"/>
      <c r="N129" s="32"/>
      <c r="O129" s="19"/>
      <c r="P129" s="10"/>
      <c r="Q129" s="32"/>
      <c r="R129" s="19"/>
      <c r="S129" s="10"/>
      <c r="T129" s="32"/>
      <c r="U129" s="19"/>
      <c r="V129" s="10"/>
      <c r="W129" s="32"/>
      <c r="X129" s="19"/>
      <c r="Y129" s="10"/>
      <c r="Z129" s="32"/>
      <c r="AA129" s="19"/>
      <c r="AB129" s="10"/>
      <c r="AC129" s="32"/>
      <c r="AD129" s="19"/>
      <c r="AE129" s="10"/>
      <c r="AF129" s="32"/>
      <c r="AG129" s="19">
        <f t="shared" si="24"/>
        <v>18.236363636363649</v>
      </c>
      <c r="AH129" s="10">
        <f t="shared" si="25"/>
        <v>5469.7818181818056</v>
      </c>
    </row>
    <row r="130" spans="1:34" x14ac:dyDescent="0.25">
      <c r="A130" s="28">
        <v>2137</v>
      </c>
      <c r="C130" s="19"/>
      <c r="D130" s="19"/>
      <c r="E130" s="32"/>
      <c r="F130" s="19"/>
      <c r="G130" s="10"/>
      <c r="H130" s="32"/>
      <c r="I130" s="19"/>
      <c r="J130" s="10"/>
      <c r="K130" s="32"/>
      <c r="L130" s="19"/>
      <c r="M130" s="10"/>
      <c r="N130" s="32"/>
      <c r="O130" s="19"/>
      <c r="P130" s="10"/>
      <c r="Q130" s="32"/>
      <c r="R130" s="19"/>
      <c r="S130" s="10"/>
      <c r="T130" s="32"/>
      <c r="U130" s="19"/>
      <c r="V130" s="10"/>
      <c r="W130" s="32"/>
      <c r="X130" s="19"/>
      <c r="Y130" s="10"/>
      <c r="Z130" s="32"/>
      <c r="AA130" s="19"/>
      <c r="AB130" s="10"/>
      <c r="AC130" s="32"/>
      <c r="AD130" s="19"/>
      <c r="AE130" s="10"/>
      <c r="AF130" s="32"/>
      <c r="AG130" s="19">
        <f t="shared" si="24"/>
        <v>17.74545454545455</v>
      </c>
      <c r="AH130" s="10">
        <f t="shared" si="25"/>
        <v>5487.5272727272604</v>
      </c>
    </row>
    <row r="131" spans="1:34" x14ac:dyDescent="0.25">
      <c r="A131" s="28">
        <v>2138</v>
      </c>
      <c r="C131" s="19"/>
      <c r="D131" s="19"/>
      <c r="E131" s="32"/>
      <c r="F131" s="19"/>
      <c r="G131" s="10"/>
      <c r="H131" s="32"/>
      <c r="I131" s="19"/>
      <c r="J131" s="10"/>
      <c r="K131" s="32"/>
      <c r="L131" s="19"/>
      <c r="M131" s="10"/>
      <c r="N131" s="32"/>
      <c r="O131" s="19"/>
      <c r="P131" s="10"/>
      <c r="Q131" s="32"/>
      <c r="R131" s="19"/>
      <c r="S131" s="10"/>
      <c r="T131" s="32"/>
      <c r="U131" s="19"/>
      <c r="V131" s="10"/>
      <c r="W131" s="32"/>
      <c r="X131" s="19"/>
      <c r="Y131" s="10"/>
      <c r="Z131" s="32"/>
      <c r="AA131" s="19"/>
      <c r="AB131" s="10"/>
      <c r="AC131" s="32"/>
      <c r="AD131" s="19"/>
      <c r="AE131" s="10"/>
      <c r="AF131" s="32"/>
      <c r="AG131" s="19">
        <f t="shared" si="24"/>
        <v>17.25454545454545</v>
      </c>
      <c r="AH131" s="10">
        <f t="shared" si="25"/>
        <v>5504.7818181818056</v>
      </c>
    </row>
    <row r="132" spans="1:34" x14ac:dyDescent="0.25">
      <c r="A132" s="28">
        <v>2139</v>
      </c>
      <c r="C132" s="19"/>
      <c r="D132" s="19"/>
      <c r="E132" s="32"/>
      <c r="F132" s="19"/>
      <c r="G132" s="10"/>
      <c r="H132" s="32"/>
      <c r="I132" s="19"/>
      <c r="J132" s="10"/>
      <c r="K132" s="32"/>
      <c r="L132" s="19"/>
      <c r="M132" s="10"/>
      <c r="N132" s="32"/>
      <c r="O132" s="19"/>
      <c r="P132" s="10"/>
      <c r="Q132" s="32"/>
      <c r="R132" s="19"/>
      <c r="S132" s="10"/>
      <c r="T132" s="32"/>
      <c r="U132" s="19"/>
      <c r="V132" s="10"/>
      <c r="W132" s="32"/>
      <c r="X132" s="19"/>
      <c r="Y132" s="10"/>
      <c r="Z132" s="32"/>
      <c r="AA132" s="19"/>
      <c r="AB132" s="10"/>
      <c r="AC132" s="32"/>
      <c r="AD132" s="19"/>
      <c r="AE132" s="10"/>
      <c r="AF132" s="32"/>
      <c r="AG132" s="19">
        <f t="shared" si="24"/>
        <v>16.763636363636351</v>
      </c>
      <c r="AH132" s="10">
        <f t="shared" si="25"/>
        <v>5521.5454545454422</v>
      </c>
    </row>
    <row r="133" spans="1:34" x14ac:dyDescent="0.25">
      <c r="A133" s="28">
        <v>2140</v>
      </c>
      <c r="C133" s="19"/>
      <c r="D133" s="19"/>
      <c r="E133" s="32"/>
      <c r="F133" s="19"/>
      <c r="G133" s="10"/>
      <c r="H133" s="32"/>
      <c r="I133" s="19"/>
      <c r="J133" s="10"/>
      <c r="K133" s="32"/>
      <c r="L133" s="19"/>
      <c r="M133" s="10"/>
      <c r="N133" s="32"/>
      <c r="O133" s="19"/>
      <c r="P133" s="10"/>
      <c r="Q133" s="32"/>
      <c r="R133" s="19"/>
      <c r="S133" s="10"/>
      <c r="T133" s="32"/>
      <c r="U133" s="19"/>
      <c r="V133" s="10"/>
      <c r="W133" s="32"/>
      <c r="X133" s="19"/>
      <c r="Y133" s="10"/>
      <c r="Z133" s="32"/>
      <c r="AA133" s="19"/>
      <c r="AB133" s="10"/>
      <c r="AC133" s="32"/>
      <c r="AD133" s="19"/>
      <c r="AE133" s="10"/>
      <c r="AF133" s="32"/>
      <c r="AG133" s="19">
        <f t="shared" si="24"/>
        <v>16.272727272727252</v>
      </c>
      <c r="AH133" s="10">
        <f t="shared" si="25"/>
        <v>5537.8181818181693</v>
      </c>
    </row>
    <row r="134" spans="1:34" x14ac:dyDescent="0.25">
      <c r="A134" s="28">
        <v>2141</v>
      </c>
      <c r="C134" s="19"/>
      <c r="D134" s="19"/>
      <c r="E134" s="32"/>
      <c r="F134" s="19"/>
      <c r="G134" s="10"/>
      <c r="H134" s="32"/>
      <c r="I134" s="19"/>
      <c r="J134" s="10"/>
      <c r="K134" s="32"/>
      <c r="L134" s="19"/>
      <c r="M134" s="10"/>
      <c r="N134" s="32"/>
      <c r="O134" s="19"/>
      <c r="P134" s="10"/>
      <c r="Q134" s="32"/>
      <c r="R134" s="19"/>
      <c r="S134" s="10"/>
      <c r="T134" s="32"/>
      <c r="U134" s="19"/>
      <c r="V134" s="10"/>
      <c r="W134" s="32"/>
      <c r="X134" s="19"/>
      <c r="Y134" s="10"/>
      <c r="Z134" s="32"/>
      <c r="AA134" s="19"/>
      <c r="AB134" s="10"/>
      <c r="AC134" s="32"/>
      <c r="AD134" s="19"/>
      <c r="AE134" s="10"/>
      <c r="AF134" s="32"/>
      <c r="AG134" s="19">
        <f t="shared" si="24"/>
        <v>15.781818181818153</v>
      </c>
      <c r="AH134" s="10">
        <f t="shared" si="25"/>
        <v>5553.5999999999876</v>
      </c>
    </row>
    <row r="135" spans="1:34" x14ac:dyDescent="0.25">
      <c r="A135" s="28">
        <v>2142</v>
      </c>
      <c r="C135" s="19"/>
      <c r="D135" s="19"/>
      <c r="E135" s="32"/>
      <c r="F135" s="19"/>
      <c r="G135" s="10"/>
      <c r="H135" s="32"/>
      <c r="I135" s="19"/>
      <c r="J135" s="10"/>
      <c r="K135" s="32"/>
      <c r="L135" s="19"/>
      <c r="M135" s="10"/>
      <c r="N135" s="32"/>
      <c r="O135" s="19"/>
      <c r="P135" s="10"/>
      <c r="Q135" s="32"/>
      <c r="R135" s="19"/>
      <c r="S135" s="10"/>
      <c r="T135" s="32"/>
      <c r="U135" s="19"/>
      <c r="V135" s="10"/>
      <c r="W135" s="32"/>
      <c r="X135" s="19"/>
      <c r="Y135" s="10"/>
      <c r="Z135" s="32"/>
      <c r="AA135" s="19"/>
      <c r="AB135" s="10"/>
      <c r="AC135" s="32"/>
      <c r="AD135" s="19"/>
      <c r="AE135" s="10"/>
      <c r="AF135" s="32"/>
      <c r="AG135" s="19">
        <f t="shared" si="24"/>
        <v>15.290909090909054</v>
      </c>
      <c r="AH135" s="10">
        <f t="shared" si="25"/>
        <v>5568.8909090908965</v>
      </c>
    </row>
    <row r="136" spans="1:34" x14ac:dyDescent="0.25">
      <c r="A136" s="28">
        <v>2143</v>
      </c>
      <c r="C136" s="19"/>
      <c r="D136" s="19"/>
      <c r="E136" s="32"/>
      <c r="F136" s="19"/>
      <c r="G136" s="10"/>
      <c r="H136" s="32"/>
      <c r="I136" s="19"/>
      <c r="J136" s="10"/>
      <c r="K136" s="32"/>
      <c r="L136" s="19"/>
      <c r="M136" s="10"/>
      <c r="N136" s="32"/>
      <c r="O136" s="19"/>
      <c r="P136" s="10"/>
      <c r="Q136" s="32"/>
      <c r="R136" s="19"/>
      <c r="S136" s="10"/>
      <c r="T136" s="32"/>
      <c r="U136" s="19"/>
      <c r="V136" s="10"/>
      <c r="W136" s="32"/>
      <c r="X136" s="19"/>
      <c r="Y136" s="10"/>
      <c r="Z136" s="32"/>
      <c r="AA136" s="19"/>
      <c r="AB136" s="10"/>
      <c r="AC136" s="32"/>
      <c r="AD136" s="19"/>
      <c r="AE136" s="10"/>
      <c r="AF136" s="32"/>
      <c r="AG136" s="19">
        <f t="shared" si="24"/>
        <v>14.799999999999955</v>
      </c>
      <c r="AH136" s="10">
        <f t="shared" si="25"/>
        <v>5583.6909090908966</v>
      </c>
    </row>
    <row r="137" spans="1:34" x14ac:dyDescent="0.25">
      <c r="A137" s="28">
        <v>2144</v>
      </c>
      <c r="C137" s="19"/>
      <c r="D137" s="19"/>
      <c r="E137" s="32"/>
      <c r="F137" s="19"/>
      <c r="G137" s="10"/>
      <c r="H137" s="32"/>
      <c r="I137" s="19"/>
      <c r="J137" s="10"/>
      <c r="K137" s="32"/>
      <c r="L137" s="19"/>
      <c r="M137" s="10"/>
      <c r="N137" s="32"/>
      <c r="O137" s="19"/>
      <c r="P137" s="10"/>
      <c r="Q137" s="32"/>
      <c r="R137" s="19"/>
      <c r="S137" s="10"/>
      <c r="T137" s="32"/>
      <c r="U137" s="19"/>
      <c r="V137" s="10"/>
      <c r="W137" s="32"/>
      <c r="X137" s="19"/>
      <c r="Y137" s="10"/>
      <c r="Z137" s="32"/>
      <c r="AA137" s="19"/>
      <c r="AB137" s="10"/>
      <c r="AC137" s="32"/>
      <c r="AD137" s="19"/>
      <c r="AE137" s="10"/>
      <c r="AF137" s="32"/>
      <c r="AG137" s="19">
        <f t="shared" si="24"/>
        <v>14.309090909090855</v>
      </c>
      <c r="AH137" s="10">
        <f t="shared" si="25"/>
        <v>5597.9999999999873</v>
      </c>
    </row>
    <row r="138" spans="1:34" x14ac:dyDescent="0.25">
      <c r="A138" s="28">
        <v>2145</v>
      </c>
      <c r="C138" s="19"/>
      <c r="D138" s="19"/>
      <c r="E138" s="32"/>
      <c r="F138" s="19"/>
      <c r="G138" s="10"/>
      <c r="H138" s="32"/>
      <c r="I138" s="19"/>
      <c r="J138" s="10"/>
      <c r="K138" s="32"/>
      <c r="L138" s="19"/>
      <c r="M138" s="10"/>
      <c r="N138" s="32"/>
      <c r="O138" s="19"/>
      <c r="P138" s="10"/>
      <c r="Q138" s="32"/>
      <c r="R138" s="19"/>
      <c r="S138" s="10"/>
      <c r="T138" s="32"/>
      <c r="U138" s="19"/>
      <c r="V138" s="10"/>
      <c r="W138" s="32"/>
      <c r="X138" s="19"/>
      <c r="Y138" s="10"/>
      <c r="Z138" s="32"/>
      <c r="AA138" s="19"/>
      <c r="AB138" s="10"/>
      <c r="AC138" s="32"/>
      <c r="AD138" s="19"/>
      <c r="AE138" s="10"/>
      <c r="AF138" s="32"/>
      <c r="AG138" s="19">
        <f t="shared" si="24"/>
        <v>13.818181818181756</v>
      </c>
      <c r="AH138" s="10">
        <f t="shared" si="25"/>
        <v>5611.8181818181693</v>
      </c>
    </row>
    <row r="139" spans="1:34" x14ac:dyDescent="0.25">
      <c r="A139" s="28">
        <v>2146</v>
      </c>
      <c r="C139" s="19"/>
      <c r="D139" s="19"/>
      <c r="E139" s="32"/>
      <c r="F139" s="19"/>
      <c r="G139" s="10"/>
      <c r="H139" s="32"/>
      <c r="I139" s="19"/>
      <c r="J139" s="10"/>
      <c r="K139" s="32"/>
      <c r="L139" s="19"/>
      <c r="M139" s="10"/>
      <c r="N139" s="32"/>
      <c r="O139" s="19"/>
      <c r="P139" s="10"/>
      <c r="Q139" s="32"/>
      <c r="R139" s="19"/>
      <c r="S139" s="10"/>
      <c r="T139" s="32"/>
      <c r="U139" s="19"/>
      <c r="V139" s="10"/>
      <c r="W139" s="32"/>
      <c r="X139" s="19"/>
      <c r="Y139" s="10"/>
      <c r="Z139" s="32"/>
      <c r="AA139" s="19"/>
      <c r="AB139" s="10"/>
      <c r="AC139" s="32"/>
      <c r="AD139" s="19"/>
      <c r="AE139" s="10"/>
      <c r="AF139" s="32"/>
      <c r="AG139" s="19">
        <f t="shared" si="24"/>
        <v>13.327272727272657</v>
      </c>
      <c r="AH139" s="10">
        <f t="shared" si="25"/>
        <v>5625.1454545454417</v>
      </c>
    </row>
    <row r="140" spans="1:34" x14ac:dyDescent="0.25">
      <c r="A140" s="28">
        <v>2147</v>
      </c>
      <c r="C140" s="19"/>
      <c r="D140" s="19"/>
      <c r="E140" s="32"/>
      <c r="F140" s="19"/>
      <c r="G140" s="10"/>
      <c r="H140" s="32"/>
      <c r="I140" s="19"/>
      <c r="J140" s="10"/>
      <c r="K140" s="32"/>
      <c r="L140" s="19"/>
      <c r="M140" s="10"/>
      <c r="N140" s="32"/>
      <c r="O140" s="19"/>
      <c r="P140" s="10"/>
      <c r="Q140" s="32"/>
      <c r="R140" s="19"/>
      <c r="S140" s="10"/>
      <c r="T140" s="32"/>
      <c r="U140" s="19"/>
      <c r="V140" s="10"/>
      <c r="W140" s="32"/>
      <c r="X140" s="19"/>
      <c r="Y140" s="10"/>
      <c r="Z140" s="32"/>
      <c r="AA140" s="19"/>
      <c r="AB140" s="10"/>
      <c r="AC140" s="32"/>
      <c r="AD140" s="19"/>
      <c r="AE140" s="10"/>
      <c r="AF140" s="32"/>
      <c r="AG140" s="19">
        <f t="shared" si="24"/>
        <v>12.836363636363558</v>
      </c>
      <c r="AH140" s="10">
        <f t="shared" si="25"/>
        <v>5637.9818181818055</v>
      </c>
    </row>
    <row r="141" spans="1:34" x14ac:dyDescent="0.25">
      <c r="A141" s="28">
        <v>2148</v>
      </c>
      <c r="C141" s="19"/>
      <c r="D141" s="19"/>
      <c r="E141" s="32"/>
      <c r="F141" s="19"/>
      <c r="G141" s="10"/>
      <c r="H141" s="32"/>
      <c r="I141" s="19"/>
      <c r="J141" s="10"/>
      <c r="K141" s="32"/>
      <c r="L141" s="19"/>
      <c r="M141" s="10"/>
      <c r="N141" s="32"/>
      <c r="O141" s="19"/>
      <c r="P141" s="10"/>
      <c r="Q141" s="32"/>
      <c r="R141" s="19"/>
      <c r="S141" s="10"/>
      <c r="T141" s="32"/>
      <c r="U141" s="19"/>
      <c r="V141" s="10"/>
      <c r="W141" s="32"/>
      <c r="X141" s="19"/>
      <c r="Y141" s="10"/>
      <c r="Z141" s="32"/>
      <c r="AA141" s="19"/>
      <c r="AB141" s="10"/>
      <c r="AC141" s="32"/>
      <c r="AD141" s="19"/>
      <c r="AE141" s="10"/>
      <c r="AF141" s="32"/>
      <c r="AG141" s="19">
        <f t="shared" si="24"/>
        <v>12.345454545454459</v>
      </c>
      <c r="AH141" s="10">
        <f t="shared" si="25"/>
        <v>5650.3272727272597</v>
      </c>
    </row>
    <row r="142" spans="1:34" x14ac:dyDescent="0.25">
      <c r="A142" s="28">
        <v>2149</v>
      </c>
      <c r="C142" s="19"/>
      <c r="D142" s="19"/>
      <c r="E142" s="32"/>
      <c r="F142" s="19"/>
      <c r="G142" s="10"/>
      <c r="H142" s="32"/>
      <c r="I142" s="19"/>
      <c r="J142" s="10"/>
      <c r="K142" s="32"/>
      <c r="L142" s="19"/>
      <c r="M142" s="10"/>
      <c r="N142" s="32"/>
      <c r="O142" s="19"/>
      <c r="P142" s="10"/>
      <c r="Q142" s="32"/>
      <c r="R142" s="19"/>
      <c r="S142" s="10"/>
      <c r="T142" s="32"/>
      <c r="U142" s="19"/>
      <c r="V142" s="10"/>
      <c r="W142" s="32"/>
      <c r="X142" s="19"/>
      <c r="Y142" s="10"/>
      <c r="Z142" s="32"/>
      <c r="AA142" s="19"/>
      <c r="AB142" s="10"/>
      <c r="AC142" s="32"/>
      <c r="AD142" s="19"/>
      <c r="AE142" s="10"/>
      <c r="AF142" s="32"/>
      <c r="AG142" s="19">
        <f t="shared" si="24"/>
        <v>11.854545454545359</v>
      </c>
      <c r="AH142" s="10">
        <f t="shared" si="25"/>
        <v>5662.1818181818053</v>
      </c>
    </row>
    <row r="143" spans="1:34" x14ac:dyDescent="0.25">
      <c r="A143" s="28">
        <v>2150</v>
      </c>
      <c r="C143" s="19"/>
      <c r="D143" s="19"/>
      <c r="E143" s="32"/>
      <c r="F143" s="19"/>
      <c r="G143" s="10"/>
      <c r="H143" s="32"/>
      <c r="I143" s="19"/>
      <c r="J143" s="10"/>
      <c r="K143" s="32"/>
      <c r="L143" s="19"/>
      <c r="M143" s="10"/>
      <c r="N143" s="32"/>
      <c r="O143" s="19"/>
      <c r="P143" s="10"/>
      <c r="Q143" s="32"/>
      <c r="R143" s="19"/>
      <c r="S143" s="10"/>
      <c r="T143" s="32"/>
      <c r="U143" s="19"/>
      <c r="V143" s="10"/>
      <c r="W143" s="32"/>
      <c r="X143" s="19"/>
      <c r="Y143" s="10"/>
      <c r="Z143" s="32"/>
      <c r="AA143" s="19"/>
      <c r="AB143" s="10"/>
      <c r="AC143" s="32"/>
      <c r="AD143" s="19"/>
      <c r="AE143" s="10"/>
      <c r="AF143" s="32"/>
      <c r="AG143" s="19">
        <f t="shared" ref="AG143:AG166" si="26">_xlfn.FORECAST.LINEAR(A143, AF$3:AF$13,A$3:A$13)</f>
        <v>11.36363636363626</v>
      </c>
      <c r="AH143" s="10">
        <f t="shared" ref="AH143:AH166" si="27">AH142+AG143</f>
        <v>5673.5454545454413</v>
      </c>
    </row>
    <row r="144" spans="1:34" x14ac:dyDescent="0.25">
      <c r="A144" s="28">
        <v>2151</v>
      </c>
      <c r="C144" s="19"/>
      <c r="D144" s="19"/>
      <c r="E144" s="32"/>
      <c r="F144" s="19"/>
      <c r="G144" s="10"/>
      <c r="H144" s="32"/>
      <c r="I144" s="19"/>
      <c r="J144" s="10"/>
      <c r="K144" s="32"/>
      <c r="L144" s="19"/>
      <c r="M144" s="10"/>
      <c r="N144" s="32"/>
      <c r="O144" s="19"/>
      <c r="P144" s="10"/>
      <c r="Q144" s="32"/>
      <c r="R144" s="19"/>
      <c r="S144" s="10"/>
      <c r="T144" s="32"/>
      <c r="U144" s="19"/>
      <c r="V144" s="10"/>
      <c r="W144" s="32"/>
      <c r="X144" s="19"/>
      <c r="Y144" s="10"/>
      <c r="Z144" s="32"/>
      <c r="AA144" s="19"/>
      <c r="AB144" s="10"/>
      <c r="AC144" s="32"/>
      <c r="AD144" s="19"/>
      <c r="AE144" s="10"/>
      <c r="AF144" s="32"/>
      <c r="AG144" s="19">
        <f t="shared" si="26"/>
        <v>10.872727272727161</v>
      </c>
      <c r="AH144" s="10">
        <f t="shared" si="27"/>
        <v>5684.4181818181687</v>
      </c>
    </row>
    <row r="145" spans="1:34" x14ac:dyDescent="0.25">
      <c r="A145" s="28">
        <v>2152</v>
      </c>
      <c r="C145" s="19"/>
      <c r="D145" s="19"/>
      <c r="E145" s="32"/>
      <c r="F145" s="19"/>
      <c r="G145" s="10"/>
      <c r="H145" s="32"/>
      <c r="I145" s="19"/>
      <c r="J145" s="10"/>
      <c r="K145" s="32"/>
      <c r="L145" s="19"/>
      <c r="M145" s="10"/>
      <c r="N145" s="32"/>
      <c r="O145" s="19"/>
      <c r="P145" s="10"/>
      <c r="Q145" s="32"/>
      <c r="R145" s="19"/>
      <c r="S145" s="10"/>
      <c r="T145" s="32"/>
      <c r="U145" s="19"/>
      <c r="V145" s="10"/>
      <c r="W145" s="32"/>
      <c r="X145" s="19"/>
      <c r="Y145" s="10"/>
      <c r="Z145" s="32"/>
      <c r="AA145" s="19"/>
      <c r="AB145" s="10"/>
      <c r="AC145" s="32"/>
      <c r="AD145" s="19"/>
      <c r="AE145" s="10"/>
      <c r="AF145" s="32"/>
      <c r="AG145" s="19">
        <f t="shared" si="26"/>
        <v>10.381818181818062</v>
      </c>
      <c r="AH145" s="10">
        <f t="shared" si="27"/>
        <v>5694.7999999999865</v>
      </c>
    </row>
    <row r="146" spans="1:34" x14ac:dyDescent="0.25">
      <c r="A146" s="28">
        <v>2153</v>
      </c>
      <c r="C146" s="19"/>
      <c r="D146" s="19"/>
      <c r="E146" s="32"/>
      <c r="F146" s="19"/>
      <c r="G146" s="10"/>
      <c r="H146" s="32"/>
      <c r="I146" s="19"/>
      <c r="J146" s="10"/>
      <c r="K146" s="32"/>
      <c r="L146" s="19"/>
      <c r="M146" s="10"/>
      <c r="N146" s="32"/>
      <c r="O146" s="19"/>
      <c r="P146" s="10"/>
      <c r="Q146" s="32"/>
      <c r="R146" s="19"/>
      <c r="S146" s="10"/>
      <c r="T146" s="32"/>
      <c r="U146" s="19"/>
      <c r="V146" s="10"/>
      <c r="W146" s="32"/>
      <c r="X146" s="19"/>
      <c r="Y146" s="10"/>
      <c r="Z146" s="32"/>
      <c r="AA146" s="19"/>
      <c r="AB146" s="10"/>
      <c r="AC146" s="32"/>
      <c r="AD146" s="19"/>
      <c r="AE146" s="10"/>
      <c r="AF146" s="32"/>
      <c r="AG146" s="19">
        <f t="shared" si="26"/>
        <v>9.8909090909089628</v>
      </c>
      <c r="AH146" s="10">
        <f t="shared" si="27"/>
        <v>5704.6909090908957</v>
      </c>
    </row>
    <row r="147" spans="1:34" x14ac:dyDescent="0.25">
      <c r="A147" s="28">
        <v>2154</v>
      </c>
      <c r="C147" s="19"/>
      <c r="D147" s="19"/>
      <c r="E147" s="32"/>
      <c r="F147" s="19"/>
      <c r="G147" s="10"/>
      <c r="H147" s="32"/>
      <c r="I147" s="19"/>
      <c r="J147" s="10"/>
      <c r="K147" s="32"/>
      <c r="L147" s="19"/>
      <c r="M147" s="10"/>
      <c r="N147" s="32"/>
      <c r="O147" s="19"/>
      <c r="P147" s="10"/>
      <c r="Q147" s="32"/>
      <c r="R147" s="19"/>
      <c r="S147" s="10"/>
      <c r="T147" s="32"/>
      <c r="U147" s="19"/>
      <c r="V147" s="10"/>
      <c r="W147" s="32"/>
      <c r="X147" s="19"/>
      <c r="Y147" s="10"/>
      <c r="Z147" s="32"/>
      <c r="AA147" s="19"/>
      <c r="AB147" s="10"/>
      <c r="AC147" s="32"/>
      <c r="AD147" s="19"/>
      <c r="AE147" s="10"/>
      <c r="AF147" s="32"/>
      <c r="AG147" s="19">
        <f t="shared" si="26"/>
        <v>9.3999999999998636</v>
      </c>
      <c r="AH147" s="10">
        <f t="shared" si="27"/>
        <v>5714.0909090908954</v>
      </c>
    </row>
    <row r="148" spans="1:34" x14ac:dyDescent="0.25">
      <c r="A148" s="28">
        <v>2155</v>
      </c>
      <c r="E148" s="32"/>
      <c r="F148" s="19"/>
      <c r="G148" s="10"/>
      <c r="H148" s="32"/>
      <c r="I148" s="19"/>
      <c r="J148" s="10"/>
      <c r="K148" s="32"/>
      <c r="L148" s="19"/>
      <c r="M148" s="10"/>
      <c r="N148" s="32"/>
      <c r="O148" s="19"/>
      <c r="P148" s="10"/>
      <c r="Q148" s="32"/>
      <c r="R148" s="19"/>
      <c r="S148" s="10"/>
      <c r="T148" s="32"/>
      <c r="U148" s="19"/>
      <c r="V148" s="10"/>
      <c r="W148" s="32"/>
      <c r="X148" s="19"/>
      <c r="Y148" s="10"/>
      <c r="Z148" s="32"/>
      <c r="AA148" s="19"/>
      <c r="AB148" s="10"/>
      <c r="AC148" s="32"/>
      <c r="AD148" s="19"/>
      <c r="AE148" s="10"/>
      <c r="AF148" s="32"/>
      <c r="AG148" s="19">
        <f t="shared" si="26"/>
        <v>8.9090909090907644</v>
      </c>
      <c r="AH148" s="10">
        <f t="shared" si="27"/>
        <v>5722.9999999999864</v>
      </c>
    </row>
    <row r="149" spans="1:34" x14ac:dyDescent="0.25">
      <c r="A149" s="28">
        <v>2156</v>
      </c>
      <c r="E149" s="32"/>
      <c r="F149" s="19"/>
      <c r="G149" s="10"/>
      <c r="H149" s="32"/>
      <c r="I149" s="19"/>
      <c r="J149" s="10"/>
      <c r="K149" s="32"/>
      <c r="L149" s="19"/>
      <c r="M149" s="10"/>
      <c r="N149" s="32"/>
      <c r="O149" s="19"/>
      <c r="P149" s="10"/>
      <c r="Q149" s="32"/>
      <c r="R149" s="19"/>
      <c r="S149" s="10"/>
      <c r="T149" s="32"/>
      <c r="U149" s="19"/>
      <c r="V149" s="10"/>
      <c r="W149" s="32"/>
      <c r="X149" s="19"/>
      <c r="Y149" s="10"/>
      <c r="Z149" s="32"/>
      <c r="AA149" s="19"/>
      <c r="AB149" s="10"/>
      <c r="AC149" s="32"/>
      <c r="AD149" s="19"/>
      <c r="AE149" s="10"/>
      <c r="AF149" s="32"/>
      <c r="AG149" s="19">
        <f t="shared" si="26"/>
        <v>8.4181818181816652</v>
      </c>
      <c r="AH149" s="10">
        <f t="shared" si="27"/>
        <v>5731.4181818181678</v>
      </c>
    </row>
    <row r="150" spans="1:34" x14ac:dyDescent="0.25">
      <c r="A150" s="28">
        <v>2157</v>
      </c>
      <c r="E150" s="32"/>
      <c r="F150" s="19"/>
      <c r="G150" s="10"/>
      <c r="H150" s="32"/>
      <c r="I150" s="19"/>
      <c r="J150" s="10"/>
      <c r="K150" s="32"/>
      <c r="L150" s="19"/>
      <c r="M150" s="10"/>
      <c r="N150" s="32"/>
      <c r="O150" s="19"/>
      <c r="P150" s="10"/>
      <c r="Q150" s="32"/>
      <c r="R150" s="19"/>
      <c r="S150" s="10"/>
      <c r="T150" s="32"/>
      <c r="U150" s="19"/>
      <c r="V150" s="10"/>
      <c r="W150" s="32"/>
      <c r="X150" s="19"/>
      <c r="Y150" s="10"/>
      <c r="Z150" s="32"/>
      <c r="AA150" s="19"/>
      <c r="AB150" s="10"/>
      <c r="AC150" s="32"/>
      <c r="AD150" s="19"/>
      <c r="AE150" s="10"/>
      <c r="AF150" s="32"/>
      <c r="AG150" s="19">
        <f t="shared" si="26"/>
        <v>7.927272727272566</v>
      </c>
      <c r="AH150" s="10">
        <f t="shared" si="27"/>
        <v>5739.3454545454406</v>
      </c>
    </row>
    <row r="151" spans="1:34" x14ac:dyDescent="0.25">
      <c r="A151" s="28">
        <v>2158</v>
      </c>
      <c r="E151" s="32"/>
      <c r="F151" s="19"/>
      <c r="G151" s="10"/>
      <c r="H151" s="32"/>
      <c r="I151" s="19"/>
      <c r="J151" s="10"/>
      <c r="K151" s="32"/>
      <c r="L151" s="19"/>
      <c r="M151" s="10"/>
      <c r="N151" s="32"/>
      <c r="O151" s="19"/>
      <c r="P151" s="10"/>
      <c r="Q151" s="32"/>
      <c r="R151" s="19"/>
      <c r="S151" s="10"/>
      <c r="T151" s="32"/>
      <c r="U151" s="19"/>
      <c r="V151" s="10"/>
      <c r="W151" s="32"/>
      <c r="X151" s="19"/>
      <c r="Y151" s="10"/>
      <c r="Z151" s="32"/>
      <c r="AA151" s="19"/>
      <c r="AB151" s="10"/>
      <c r="AC151" s="32"/>
      <c r="AD151" s="19"/>
      <c r="AE151" s="10"/>
      <c r="AF151" s="32"/>
      <c r="AG151" s="19">
        <f t="shared" si="26"/>
        <v>7.4363636363636942</v>
      </c>
      <c r="AH151" s="10">
        <f t="shared" si="27"/>
        <v>5746.7818181818038</v>
      </c>
    </row>
    <row r="152" spans="1:34" x14ac:dyDescent="0.25">
      <c r="A152" s="28">
        <v>2159</v>
      </c>
      <c r="E152" s="32"/>
      <c r="F152" s="19"/>
      <c r="G152" s="10"/>
      <c r="H152" s="32"/>
      <c r="I152" s="19"/>
      <c r="J152" s="10"/>
      <c r="K152" s="32"/>
      <c r="L152" s="19"/>
      <c r="M152" s="10"/>
      <c r="N152" s="32"/>
      <c r="O152" s="19"/>
      <c r="P152" s="10"/>
      <c r="Q152" s="32"/>
      <c r="R152" s="19"/>
      <c r="S152" s="10"/>
      <c r="T152" s="32"/>
      <c r="U152" s="19"/>
      <c r="V152" s="10"/>
      <c r="W152" s="32"/>
      <c r="X152" s="19"/>
      <c r="Y152" s="10"/>
      <c r="Z152" s="32"/>
      <c r="AA152" s="19"/>
      <c r="AB152" s="10"/>
      <c r="AC152" s="32"/>
      <c r="AD152" s="19"/>
      <c r="AE152" s="10"/>
      <c r="AF152" s="32"/>
      <c r="AG152" s="19">
        <f t="shared" si="26"/>
        <v>6.9454545454545951</v>
      </c>
      <c r="AH152" s="10">
        <f t="shared" si="27"/>
        <v>5753.7272727272584</v>
      </c>
    </row>
    <row r="153" spans="1:34" x14ac:dyDescent="0.25">
      <c r="A153" s="28">
        <v>2160</v>
      </c>
      <c r="E153" s="32"/>
      <c r="F153" s="19"/>
      <c r="G153" s="10"/>
      <c r="H153" s="32"/>
      <c r="I153" s="19"/>
      <c r="J153" s="10"/>
      <c r="K153" s="32"/>
      <c r="L153" s="19"/>
      <c r="M153" s="10"/>
      <c r="N153" s="32"/>
      <c r="O153" s="19"/>
      <c r="P153" s="10"/>
      <c r="Q153" s="32"/>
      <c r="R153" s="19"/>
      <c r="S153" s="10"/>
      <c r="T153" s="32"/>
      <c r="U153" s="19"/>
      <c r="V153" s="10"/>
      <c r="W153" s="32"/>
      <c r="X153" s="19"/>
      <c r="Y153" s="10"/>
      <c r="Z153" s="32"/>
      <c r="AA153" s="19"/>
      <c r="AB153" s="10"/>
      <c r="AC153" s="32"/>
      <c r="AD153" s="19"/>
      <c r="AE153" s="10"/>
      <c r="AF153" s="32"/>
      <c r="AG153" s="19">
        <f t="shared" si="26"/>
        <v>6.4545454545454959</v>
      </c>
      <c r="AH153" s="10">
        <f t="shared" si="27"/>
        <v>5760.1818181818035</v>
      </c>
    </row>
    <row r="154" spans="1:34" x14ac:dyDescent="0.25">
      <c r="A154" s="28">
        <v>2161</v>
      </c>
      <c r="E154" s="32"/>
      <c r="F154" s="19"/>
      <c r="G154" s="10"/>
      <c r="H154" s="32"/>
      <c r="I154" s="19"/>
      <c r="J154" s="10"/>
      <c r="K154" s="32"/>
      <c r="L154" s="19"/>
      <c r="M154" s="10"/>
      <c r="N154" s="32"/>
      <c r="O154" s="19"/>
      <c r="P154" s="10"/>
      <c r="Q154" s="32"/>
      <c r="R154" s="19"/>
      <c r="S154" s="10"/>
      <c r="T154" s="32"/>
      <c r="U154" s="19"/>
      <c r="V154" s="10"/>
      <c r="W154" s="32"/>
      <c r="X154" s="19"/>
      <c r="Y154" s="10"/>
      <c r="Z154" s="32"/>
      <c r="AA154" s="19"/>
      <c r="AB154" s="10"/>
      <c r="AC154" s="32"/>
      <c r="AD154" s="19"/>
      <c r="AE154" s="10"/>
      <c r="AF154" s="32"/>
      <c r="AG154" s="19">
        <f t="shared" si="26"/>
        <v>5.9636363636363967</v>
      </c>
      <c r="AH154" s="10">
        <f t="shared" si="27"/>
        <v>5766.1454545454399</v>
      </c>
    </row>
    <row r="155" spans="1:34" x14ac:dyDescent="0.25">
      <c r="A155" s="28">
        <v>2162</v>
      </c>
      <c r="E155" s="32"/>
      <c r="F155" s="19"/>
      <c r="G155" s="10"/>
      <c r="H155" s="32"/>
      <c r="I155" s="19"/>
      <c r="J155" s="10"/>
      <c r="K155" s="32"/>
      <c r="L155" s="19"/>
      <c r="M155" s="10"/>
      <c r="N155" s="32"/>
      <c r="O155" s="19"/>
      <c r="P155" s="10"/>
      <c r="Q155" s="32"/>
      <c r="R155" s="19"/>
      <c r="S155" s="10"/>
      <c r="T155" s="32"/>
      <c r="U155" s="19"/>
      <c r="V155" s="10"/>
      <c r="W155" s="32"/>
      <c r="X155" s="19"/>
      <c r="Y155" s="10"/>
      <c r="Z155" s="32"/>
      <c r="AA155" s="19"/>
      <c r="AB155" s="10"/>
      <c r="AC155" s="32"/>
      <c r="AD155" s="19"/>
      <c r="AE155" s="10"/>
      <c r="AF155" s="32"/>
      <c r="AG155" s="19">
        <f t="shared" si="26"/>
        <v>5.4727272727272975</v>
      </c>
      <c r="AH155" s="10">
        <f t="shared" si="27"/>
        <v>5771.6181818181667</v>
      </c>
    </row>
    <row r="156" spans="1:34" x14ac:dyDescent="0.25">
      <c r="A156" s="28">
        <v>2163</v>
      </c>
      <c r="E156" s="32"/>
      <c r="F156" s="19"/>
      <c r="G156" s="10"/>
      <c r="H156" s="32"/>
      <c r="I156" s="19"/>
      <c r="J156" s="10"/>
      <c r="K156" s="32"/>
      <c r="L156" s="19"/>
      <c r="M156" s="10"/>
      <c r="N156" s="32"/>
      <c r="O156" s="19"/>
      <c r="P156" s="10"/>
      <c r="Q156" s="32"/>
      <c r="R156" s="19"/>
      <c r="S156" s="10"/>
      <c r="T156" s="32"/>
      <c r="U156" s="19"/>
      <c r="V156" s="10"/>
      <c r="W156" s="32"/>
      <c r="X156" s="19"/>
      <c r="Y156" s="10"/>
      <c r="Z156" s="32"/>
      <c r="AA156" s="19"/>
      <c r="AB156" s="10"/>
      <c r="AC156" s="32"/>
      <c r="AD156" s="19"/>
      <c r="AE156" s="10"/>
      <c r="AF156" s="32"/>
      <c r="AG156" s="19">
        <f t="shared" si="26"/>
        <v>4.9818181818181984</v>
      </c>
      <c r="AH156" s="10">
        <f t="shared" si="27"/>
        <v>5776.5999999999849</v>
      </c>
    </row>
    <row r="157" spans="1:34" x14ac:dyDescent="0.25">
      <c r="A157" s="28">
        <v>2164</v>
      </c>
      <c r="E157" s="32"/>
      <c r="F157" s="19"/>
      <c r="G157" s="10"/>
      <c r="H157" s="32"/>
      <c r="I157" s="19"/>
      <c r="J157" s="10"/>
      <c r="K157" s="32"/>
      <c r="L157" s="19"/>
      <c r="M157" s="10"/>
      <c r="N157" s="32"/>
      <c r="O157" s="19"/>
      <c r="P157" s="10"/>
      <c r="Q157" s="32"/>
      <c r="R157" s="19"/>
      <c r="S157" s="10"/>
      <c r="T157" s="32"/>
      <c r="U157" s="19"/>
      <c r="V157" s="10"/>
      <c r="W157" s="32"/>
      <c r="X157" s="19"/>
      <c r="Y157" s="10"/>
      <c r="Z157" s="32"/>
      <c r="AA157" s="19"/>
      <c r="AB157" s="10"/>
      <c r="AC157" s="32"/>
      <c r="AD157" s="19"/>
      <c r="AE157" s="10"/>
      <c r="AF157" s="32"/>
      <c r="AG157" s="19">
        <f t="shared" si="26"/>
        <v>4.4909090909090992</v>
      </c>
      <c r="AH157" s="10">
        <f t="shared" si="27"/>
        <v>5781.0909090908935</v>
      </c>
    </row>
    <row r="158" spans="1:34" x14ac:dyDescent="0.25">
      <c r="A158" s="28">
        <v>2165</v>
      </c>
      <c r="E158" s="32"/>
      <c r="F158" s="19"/>
      <c r="G158" s="10"/>
      <c r="H158" s="32"/>
      <c r="I158" s="19"/>
      <c r="J158" s="10"/>
      <c r="K158" s="32"/>
      <c r="L158" s="19"/>
      <c r="M158" s="10"/>
      <c r="N158" s="32"/>
      <c r="O158" s="19"/>
      <c r="P158" s="10"/>
      <c r="Q158" s="32"/>
      <c r="R158" s="19"/>
      <c r="S158" s="10"/>
      <c r="T158" s="32"/>
      <c r="U158" s="19"/>
      <c r="V158" s="10"/>
      <c r="W158" s="32"/>
      <c r="X158" s="19"/>
      <c r="Y158" s="10"/>
      <c r="Z158" s="32"/>
      <c r="AA158" s="19"/>
      <c r="AB158" s="10"/>
      <c r="AC158" s="32"/>
      <c r="AD158" s="19"/>
      <c r="AE158" s="10"/>
      <c r="AF158" s="32"/>
      <c r="AG158" s="19">
        <f t="shared" si="26"/>
        <v>4</v>
      </c>
      <c r="AH158" s="10">
        <f t="shared" si="27"/>
        <v>5785.0909090908935</v>
      </c>
    </row>
    <row r="159" spans="1:34" x14ac:dyDescent="0.25">
      <c r="A159" s="28">
        <v>2166</v>
      </c>
      <c r="E159" s="32"/>
      <c r="F159" s="19"/>
      <c r="G159" s="10"/>
      <c r="H159" s="32"/>
      <c r="I159" s="19"/>
      <c r="J159" s="10"/>
      <c r="K159" s="32"/>
      <c r="L159" s="19"/>
      <c r="M159" s="10"/>
      <c r="N159" s="32"/>
      <c r="O159" s="19"/>
      <c r="P159" s="10"/>
      <c r="Q159" s="32"/>
      <c r="R159" s="19"/>
      <c r="S159" s="10"/>
      <c r="T159" s="32"/>
      <c r="U159" s="19"/>
      <c r="V159" s="10"/>
      <c r="W159" s="32"/>
      <c r="X159" s="19"/>
      <c r="Y159" s="10"/>
      <c r="Z159" s="32"/>
      <c r="AA159" s="19"/>
      <c r="AB159" s="10"/>
      <c r="AC159" s="32"/>
      <c r="AD159" s="19"/>
      <c r="AE159" s="10"/>
      <c r="AF159" s="32"/>
      <c r="AG159" s="19">
        <f t="shared" si="26"/>
        <v>3.5090909090909008</v>
      </c>
      <c r="AH159" s="10">
        <f t="shared" si="27"/>
        <v>5788.599999999984</v>
      </c>
    </row>
    <row r="160" spans="1:34" x14ac:dyDescent="0.25">
      <c r="A160" s="28">
        <v>2167</v>
      </c>
      <c r="E160" s="32"/>
      <c r="F160" s="19"/>
      <c r="G160" s="10"/>
      <c r="H160" s="32"/>
      <c r="I160" s="19"/>
      <c r="J160" s="10"/>
      <c r="K160" s="32"/>
      <c r="L160" s="19"/>
      <c r="M160" s="10"/>
      <c r="N160" s="32"/>
      <c r="O160" s="19"/>
      <c r="P160" s="10"/>
      <c r="Q160" s="32"/>
      <c r="R160" s="19"/>
      <c r="S160" s="10"/>
      <c r="T160" s="32"/>
      <c r="U160" s="19"/>
      <c r="V160" s="10"/>
      <c r="W160" s="32"/>
      <c r="X160" s="19"/>
      <c r="Y160" s="10"/>
      <c r="Z160" s="32"/>
      <c r="AA160" s="19"/>
      <c r="AB160" s="10"/>
      <c r="AC160" s="32"/>
      <c r="AD160" s="19"/>
      <c r="AE160" s="10"/>
      <c r="AF160" s="32"/>
      <c r="AG160" s="19">
        <f t="shared" si="26"/>
        <v>3.0181818181818016</v>
      </c>
      <c r="AH160" s="10">
        <f t="shared" si="27"/>
        <v>5791.6181818181658</v>
      </c>
    </row>
    <row r="161" spans="1:34" x14ac:dyDescent="0.25">
      <c r="A161" s="28">
        <v>2168</v>
      </c>
      <c r="E161" s="32"/>
      <c r="F161" s="19"/>
      <c r="G161" s="10"/>
      <c r="H161" s="32"/>
      <c r="I161" s="19"/>
      <c r="J161" s="10"/>
      <c r="K161" s="32"/>
      <c r="L161" s="19"/>
      <c r="M161" s="10"/>
      <c r="N161" s="32"/>
      <c r="O161" s="19"/>
      <c r="P161" s="10"/>
      <c r="Q161" s="32"/>
      <c r="R161" s="19"/>
      <c r="S161" s="10"/>
      <c r="T161" s="32"/>
      <c r="U161" s="19"/>
      <c r="V161" s="10"/>
      <c r="W161" s="32"/>
      <c r="X161" s="19"/>
      <c r="Y161" s="10"/>
      <c r="Z161" s="32"/>
      <c r="AA161" s="19"/>
      <c r="AB161" s="10"/>
      <c r="AC161" s="32"/>
      <c r="AD161" s="19"/>
      <c r="AE161" s="10"/>
      <c r="AF161" s="32"/>
      <c r="AG161" s="19">
        <f t="shared" si="26"/>
        <v>2.5272727272727025</v>
      </c>
      <c r="AH161" s="10">
        <f t="shared" si="27"/>
        <v>5794.145454545438</v>
      </c>
    </row>
    <row r="162" spans="1:34" x14ac:dyDescent="0.25">
      <c r="A162" s="28">
        <v>2169</v>
      </c>
      <c r="E162" s="32"/>
      <c r="F162" s="19"/>
      <c r="G162" s="10"/>
      <c r="H162" s="32"/>
      <c r="I162" s="19"/>
      <c r="J162" s="10"/>
      <c r="K162" s="32"/>
      <c r="L162" s="19"/>
      <c r="M162" s="10"/>
      <c r="N162" s="32"/>
      <c r="O162" s="19"/>
      <c r="P162" s="10"/>
      <c r="Q162" s="32"/>
      <c r="R162" s="19"/>
      <c r="S162" s="10"/>
      <c r="T162" s="32"/>
      <c r="U162" s="19"/>
      <c r="V162" s="10"/>
      <c r="W162" s="32"/>
      <c r="X162" s="19"/>
      <c r="Y162" s="10"/>
      <c r="Z162" s="32"/>
      <c r="AA162" s="19"/>
      <c r="AB162" s="10"/>
      <c r="AC162" s="32"/>
      <c r="AD162" s="19"/>
      <c r="AE162" s="10"/>
      <c r="AF162" s="32"/>
      <c r="AG162" s="19">
        <f t="shared" si="26"/>
        <v>2.0363636363636033</v>
      </c>
      <c r="AH162" s="10">
        <f t="shared" si="27"/>
        <v>5796.1818181818016</v>
      </c>
    </row>
    <row r="163" spans="1:34" x14ac:dyDescent="0.25">
      <c r="A163" s="28">
        <v>2170</v>
      </c>
      <c r="E163" s="32"/>
      <c r="F163" s="19"/>
      <c r="G163" s="10"/>
      <c r="H163" s="32"/>
      <c r="I163" s="19"/>
      <c r="J163" s="10"/>
      <c r="K163" s="32"/>
      <c r="L163" s="19"/>
      <c r="M163" s="10"/>
      <c r="N163" s="32"/>
      <c r="O163" s="19"/>
      <c r="P163" s="10"/>
      <c r="Q163" s="32"/>
      <c r="R163" s="19"/>
      <c r="S163" s="10"/>
      <c r="T163" s="32"/>
      <c r="U163" s="19"/>
      <c r="V163" s="10"/>
      <c r="W163" s="32"/>
      <c r="X163" s="19"/>
      <c r="Y163" s="10"/>
      <c r="Z163" s="32"/>
      <c r="AA163" s="19"/>
      <c r="AB163" s="10"/>
      <c r="AC163" s="32"/>
      <c r="AD163" s="19"/>
      <c r="AE163" s="10"/>
      <c r="AF163" s="32"/>
      <c r="AG163" s="19">
        <f t="shared" si="26"/>
        <v>1.5454545454545041</v>
      </c>
      <c r="AH163" s="10">
        <f t="shared" si="27"/>
        <v>5797.7272727272557</v>
      </c>
    </row>
    <row r="164" spans="1:34" x14ac:dyDescent="0.25">
      <c r="A164" s="28">
        <v>2171</v>
      </c>
      <c r="E164" s="32"/>
      <c r="F164" s="19"/>
      <c r="G164" s="10"/>
      <c r="H164" s="32"/>
      <c r="I164" s="19"/>
      <c r="J164" s="10"/>
      <c r="K164" s="32"/>
      <c r="L164" s="19"/>
      <c r="M164" s="10"/>
      <c r="N164" s="32"/>
      <c r="O164" s="19"/>
      <c r="P164" s="10"/>
      <c r="Q164" s="32"/>
      <c r="R164" s="19"/>
      <c r="S164" s="10"/>
      <c r="T164" s="32"/>
      <c r="U164" s="19"/>
      <c r="V164" s="10"/>
      <c r="W164" s="32"/>
      <c r="X164" s="19"/>
      <c r="Y164" s="10"/>
      <c r="Z164" s="32"/>
      <c r="AA164" s="19"/>
      <c r="AB164" s="10"/>
      <c r="AC164" s="32"/>
      <c r="AD164" s="19"/>
      <c r="AE164" s="10"/>
      <c r="AF164" s="32"/>
      <c r="AG164" s="19">
        <f t="shared" si="26"/>
        <v>1.0545454545454049</v>
      </c>
      <c r="AH164" s="10">
        <f t="shared" si="27"/>
        <v>5798.7818181818011</v>
      </c>
    </row>
    <row r="165" spans="1:34" x14ac:dyDescent="0.25">
      <c r="A165" s="28">
        <v>2172</v>
      </c>
      <c r="E165" s="32"/>
      <c r="F165" s="19"/>
      <c r="G165" s="10"/>
      <c r="H165" s="32"/>
      <c r="I165" s="19"/>
      <c r="J165" s="10"/>
      <c r="K165" s="32"/>
      <c r="L165" s="19"/>
      <c r="M165" s="10"/>
      <c r="N165" s="32"/>
      <c r="O165" s="19"/>
      <c r="P165" s="10"/>
      <c r="Q165" s="32"/>
      <c r="R165" s="19"/>
      <c r="S165" s="10"/>
      <c r="T165" s="32"/>
      <c r="U165" s="19"/>
      <c r="V165" s="10"/>
      <c r="W165" s="32"/>
      <c r="X165" s="19"/>
      <c r="Y165" s="10"/>
      <c r="Z165" s="32"/>
      <c r="AA165" s="19"/>
      <c r="AB165" s="10"/>
      <c r="AC165" s="32"/>
      <c r="AD165" s="19"/>
      <c r="AE165" s="10"/>
      <c r="AF165" s="32"/>
      <c r="AG165" s="19">
        <f t="shared" si="26"/>
        <v>0.56363636363630576</v>
      </c>
      <c r="AH165" s="10">
        <f t="shared" si="27"/>
        <v>5799.345454545437</v>
      </c>
    </row>
    <row r="166" spans="1:34" x14ac:dyDescent="0.25">
      <c r="A166" s="31">
        <v>2173</v>
      </c>
      <c r="B166" s="14"/>
      <c r="C166" s="14"/>
      <c r="D166" s="14"/>
      <c r="E166" s="27"/>
      <c r="F166" s="14"/>
      <c r="G166" s="13"/>
      <c r="H166" s="27"/>
      <c r="I166" s="14"/>
      <c r="J166" s="13"/>
      <c r="K166" s="27"/>
      <c r="L166" s="14"/>
      <c r="M166" s="13"/>
      <c r="N166" s="27"/>
      <c r="O166" s="14"/>
      <c r="P166" s="13"/>
      <c r="Q166" s="27"/>
      <c r="R166" s="14"/>
      <c r="S166" s="13"/>
      <c r="T166" s="27"/>
      <c r="U166" s="14"/>
      <c r="V166" s="13"/>
      <c r="W166" s="27"/>
      <c r="X166" s="14"/>
      <c r="Y166" s="13"/>
      <c r="Z166" s="27"/>
      <c r="AA166" s="14"/>
      <c r="AB166" s="13"/>
      <c r="AC166" s="27"/>
      <c r="AD166" s="14"/>
      <c r="AE166" s="13"/>
      <c r="AF166" s="27"/>
      <c r="AG166" s="14">
        <f t="shared" si="26"/>
        <v>7.2727272727206582E-2</v>
      </c>
      <c r="AH166" s="13">
        <f t="shared" si="27"/>
        <v>5799.4181818181642</v>
      </c>
    </row>
    <row r="167" spans="1:34" x14ac:dyDescent="0.25">
      <c r="A167" s="30"/>
    </row>
    <row r="168" spans="1:34" x14ac:dyDescent="0.25">
      <c r="A168" s="30"/>
    </row>
    <row r="169" spans="1:34" x14ac:dyDescent="0.25">
      <c r="A169" s="30"/>
    </row>
    <row r="170" spans="1:34" x14ac:dyDescent="0.25">
      <c r="A170" s="30"/>
    </row>
    <row r="171" spans="1:34" x14ac:dyDescent="0.25">
      <c r="A171" s="30"/>
    </row>
    <row r="172" spans="1:34" x14ac:dyDescent="0.25">
      <c r="A172" s="30"/>
    </row>
    <row r="173" spans="1:34" x14ac:dyDescent="0.25">
      <c r="A173" s="30"/>
    </row>
    <row r="174" spans="1:34" x14ac:dyDescent="0.25">
      <c r="A174" s="30"/>
    </row>
    <row r="175" spans="1:34" x14ac:dyDescent="0.25">
      <c r="A175" s="30"/>
    </row>
    <row r="176" spans="1:34" x14ac:dyDescent="0.25">
      <c r="A176" s="30"/>
    </row>
    <row r="177" spans="1:1" x14ac:dyDescent="0.25">
      <c r="A177" s="30"/>
    </row>
    <row r="178" spans="1:1" x14ac:dyDescent="0.25">
      <c r="A178" s="30"/>
    </row>
    <row r="179" spans="1:1" x14ac:dyDescent="0.25">
      <c r="A179" s="30"/>
    </row>
    <row r="180" spans="1:1" x14ac:dyDescent="0.25">
      <c r="A180" s="30"/>
    </row>
    <row r="181" spans="1:1" x14ac:dyDescent="0.25">
      <c r="A181" s="30"/>
    </row>
    <row r="182" spans="1:1" x14ac:dyDescent="0.25">
      <c r="A182" s="30"/>
    </row>
    <row r="183" spans="1:1" x14ac:dyDescent="0.25">
      <c r="A183" s="30"/>
    </row>
    <row r="184" spans="1:1" x14ac:dyDescent="0.25">
      <c r="A184" s="30"/>
    </row>
    <row r="185" spans="1:1" x14ac:dyDescent="0.25">
      <c r="A185" s="30"/>
    </row>
    <row r="186" spans="1:1" x14ac:dyDescent="0.25">
      <c r="A186" s="30"/>
    </row>
    <row r="187" spans="1:1" x14ac:dyDescent="0.25">
      <c r="A187" s="30"/>
    </row>
    <row r="188" spans="1:1" x14ac:dyDescent="0.25">
      <c r="A188" s="30"/>
    </row>
    <row r="189" spans="1:1" x14ac:dyDescent="0.25">
      <c r="A189" s="30"/>
    </row>
    <row r="190" spans="1:1" x14ac:dyDescent="0.25">
      <c r="A190" s="30"/>
    </row>
    <row r="191" spans="1:1" x14ac:dyDescent="0.25">
      <c r="A191" s="30"/>
    </row>
    <row r="192" spans="1:1" x14ac:dyDescent="0.25">
      <c r="A192" s="30"/>
    </row>
    <row r="193" spans="1:1" x14ac:dyDescent="0.25">
      <c r="A193" s="30"/>
    </row>
    <row r="194" spans="1:1" x14ac:dyDescent="0.25">
      <c r="A194" s="30"/>
    </row>
    <row r="195" spans="1:1" x14ac:dyDescent="0.25">
      <c r="A195" s="30"/>
    </row>
    <row r="196" spans="1:1" x14ac:dyDescent="0.25">
      <c r="A196" s="30"/>
    </row>
    <row r="197" spans="1:1" x14ac:dyDescent="0.25">
      <c r="A197" s="30"/>
    </row>
    <row r="198" spans="1:1" x14ac:dyDescent="0.25">
      <c r="A198" s="30"/>
    </row>
    <row r="199" spans="1:1" x14ac:dyDescent="0.25">
      <c r="A199" s="30"/>
    </row>
    <row r="200" spans="1:1" x14ac:dyDescent="0.25">
      <c r="A200" s="30"/>
    </row>
    <row r="201" spans="1:1" x14ac:dyDescent="0.25">
      <c r="A201" s="30"/>
    </row>
    <row r="202" spans="1:1" x14ac:dyDescent="0.25">
      <c r="A202" s="30"/>
    </row>
    <row r="203" spans="1:1" x14ac:dyDescent="0.25">
      <c r="A203" s="30"/>
    </row>
    <row r="204" spans="1:1" x14ac:dyDescent="0.25">
      <c r="A204" s="30"/>
    </row>
    <row r="205" spans="1:1" x14ac:dyDescent="0.25">
      <c r="A205" s="30"/>
    </row>
    <row r="206" spans="1:1" x14ac:dyDescent="0.25">
      <c r="A206" s="30"/>
    </row>
    <row r="207" spans="1:1" x14ac:dyDescent="0.25">
      <c r="A207" s="30"/>
    </row>
    <row r="208" spans="1:1" x14ac:dyDescent="0.25">
      <c r="A208" s="30"/>
    </row>
    <row r="209" spans="1:1" x14ac:dyDescent="0.25">
      <c r="A209" s="30"/>
    </row>
    <row r="210" spans="1:1" x14ac:dyDescent="0.25">
      <c r="A210" s="30"/>
    </row>
    <row r="211" spans="1:1" x14ac:dyDescent="0.25">
      <c r="A211" s="30"/>
    </row>
    <row r="212" spans="1:1" x14ac:dyDescent="0.25">
      <c r="A212" s="30"/>
    </row>
    <row r="213" spans="1:1" x14ac:dyDescent="0.25">
      <c r="A213" s="30"/>
    </row>
    <row r="214" spans="1:1" x14ac:dyDescent="0.25">
      <c r="A214" s="30"/>
    </row>
    <row r="215" spans="1:1" x14ac:dyDescent="0.25">
      <c r="A215" s="30"/>
    </row>
    <row r="216" spans="1:1" x14ac:dyDescent="0.25">
      <c r="A216" s="30"/>
    </row>
    <row r="217" spans="1:1" x14ac:dyDescent="0.25">
      <c r="A217" s="30"/>
    </row>
    <row r="218" spans="1:1" x14ac:dyDescent="0.25">
      <c r="A218" s="30"/>
    </row>
    <row r="219" spans="1:1" x14ac:dyDescent="0.25">
      <c r="A219" s="30"/>
    </row>
    <row r="220" spans="1:1" x14ac:dyDescent="0.25">
      <c r="A220" s="30"/>
    </row>
    <row r="221" spans="1:1" x14ac:dyDescent="0.25">
      <c r="A221" s="30"/>
    </row>
    <row r="222" spans="1:1" x14ac:dyDescent="0.25">
      <c r="A222" s="30"/>
    </row>
    <row r="223" spans="1:1" x14ac:dyDescent="0.25">
      <c r="A223" s="30"/>
    </row>
    <row r="224" spans="1:1" x14ac:dyDescent="0.25">
      <c r="A224" s="30"/>
    </row>
    <row r="225" spans="1:1" x14ac:dyDescent="0.25">
      <c r="A225" s="30"/>
    </row>
    <row r="226" spans="1:1" x14ac:dyDescent="0.25">
      <c r="A226" s="30"/>
    </row>
    <row r="227" spans="1:1" x14ac:dyDescent="0.25">
      <c r="A227" s="30"/>
    </row>
    <row r="228" spans="1:1" x14ac:dyDescent="0.25">
      <c r="A228" s="30"/>
    </row>
    <row r="229" spans="1:1" x14ac:dyDescent="0.25">
      <c r="A229" s="30"/>
    </row>
    <row r="230" spans="1:1" x14ac:dyDescent="0.25">
      <c r="A230" s="30"/>
    </row>
    <row r="231" spans="1:1" x14ac:dyDescent="0.25">
      <c r="A231" s="30"/>
    </row>
    <row r="232" spans="1:1" x14ac:dyDescent="0.25">
      <c r="A232" s="30"/>
    </row>
    <row r="233" spans="1:1" x14ac:dyDescent="0.25">
      <c r="A233" s="30"/>
    </row>
    <row r="234" spans="1:1" x14ac:dyDescent="0.25">
      <c r="A234" s="30"/>
    </row>
    <row r="235" spans="1:1" x14ac:dyDescent="0.25">
      <c r="A235" s="30"/>
    </row>
    <row r="236" spans="1:1" x14ac:dyDescent="0.25">
      <c r="A236" s="30"/>
    </row>
    <row r="237" spans="1:1" x14ac:dyDescent="0.25">
      <c r="A237" s="30"/>
    </row>
    <row r="238" spans="1:1" x14ac:dyDescent="0.25">
      <c r="A238" s="30"/>
    </row>
    <row r="239" spans="1:1" x14ac:dyDescent="0.25">
      <c r="A239" s="30"/>
    </row>
    <row r="240" spans="1:1" x14ac:dyDescent="0.25">
      <c r="A240" s="30"/>
    </row>
    <row r="241" spans="1:1" x14ac:dyDescent="0.25">
      <c r="A241" s="30"/>
    </row>
    <row r="242" spans="1:1" x14ac:dyDescent="0.25">
      <c r="A242" s="30"/>
    </row>
    <row r="243" spans="1:1" x14ac:dyDescent="0.25">
      <c r="A243" s="30"/>
    </row>
    <row r="244" spans="1:1" x14ac:dyDescent="0.25">
      <c r="A244" s="30"/>
    </row>
    <row r="245" spans="1:1" x14ac:dyDescent="0.25">
      <c r="A245" s="30"/>
    </row>
    <row r="246" spans="1:1" x14ac:dyDescent="0.25">
      <c r="A246" s="30"/>
    </row>
    <row r="247" spans="1:1" x14ac:dyDescent="0.25">
      <c r="A247" s="30"/>
    </row>
    <row r="248" spans="1:1" x14ac:dyDescent="0.25">
      <c r="A248" s="30"/>
    </row>
    <row r="249" spans="1:1" x14ac:dyDescent="0.25">
      <c r="A249" s="30"/>
    </row>
    <row r="250" spans="1:1" x14ac:dyDescent="0.25">
      <c r="A250" s="30"/>
    </row>
    <row r="251" spans="1:1" x14ac:dyDescent="0.25">
      <c r="A251" s="30"/>
    </row>
    <row r="252" spans="1:1" x14ac:dyDescent="0.25">
      <c r="A252" s="30"/>
    </row>
    <row r="253" spans="1:1" x14ac:dyDescent="0.25">
      <c r="A253" s="30"/>
    </row>
    <row r="254" spans="1:1" x14ac:dyDescent="0.25">
      <c r="A254" s="30"/>
    </row>
    <row r="255" spans="1:1" x14ac:dyDescent="0.25">
      <c r="A255" s="30"/>
    </row>
    <row r="256" spans="1:1" x14ac:dyDescent="0.25">
      <c r="A256" s="30"/>
    </row>
    <row r="257" spans="1:1" x14ac:dyDescent="0.25">
      <c r="A257" s="30"/>
    </row>
    <row r="258" spans="1:1" x14ac:dyDescent="0.25">
      <c r="A258" s="30"/>
    </row>
    <row r="259" spans="1:1" x14ac:dyDescent="0.25">
      <c r="A259" s="30"/>
    </row>
    <row r="260" spans="1:1" x14ac:dyDescent="0.25">
      <c r="A260" s="30"/>
    </row>
    <row r="261" spans="1:1" x14ac:dyDescent="0.25">
      <c r="A261" s="30"/>
    </row>
    <row r="262" spans="1:1" x14ac:dyDescent="0.25">
      <c r="A262" s="30"/>
    </row>
    <row r="263" spans="1:1" x14ac:dyDescent="0.25">
      <c r="A263" s="30"/>
    </row>
    <row r="264" spans="1:1" x14ac:dyDescent="0.25">
      <c r="A264" s="30"/>
    </row>
    <row r="265" spans="1:1" x14ac:dyDescent="0.25">
      <c r="A265" s="30"/>
    </row>
    <row r="266" spans="1:1" x14ac:dyDescent="0.25">
      <c r="A266" s="30"/>
    </row>
    <row r="267" spans="1:1" x14ac:dyDescent="0.25">
      <c r="A267" s="30"/>
    </row>
    <row r="268" spans="1:1" x14ac:dyDescent="0.25">
      <c r="A268" s="30"/>
    </row>
    <row r="269" spans="1:1" x14ac:dyDescent="0.25">
      <c r="A269" s="30"/>
    </row>
    <row r="270" spans="1:1" x14ac:dyDescent="0.25">
      <c r="A270" s="30"/>
    </row>
    <row r="271" spans="1:1" x14ac:dyDescent="0.25">
      <c r="A271" s="30"/>
    </row>
    <row r="272" spans="1:1" x14ac:dyDescent="0.25">
      <c r="A272" s="30"/>
    </row>
    <row r="273" spans="1:1" x14ac:dyDescent="0.25">
      <c r="A273" s="30"/>
    </row>
    <row r="274" spans="1:1" x14ac:dyDescent="0.25">
      <c r="A274" s="30"/>
    </row>
    <row r="275" spans="1:1" x14ac:dyDescent="0.25">
      <c r="A275" s="30"/>
    </row>
    <row r="276" spans="1:1" x14ac:dyDescent="0.25">
      <c r="A276" s="30"/>
    </row>
    <row r="277" spans="1:1" x14ac:dyDescent="0.25">
      <c r="A277" s="30"/>
    </row>
    <row r="278" spans="1:1" x14ac:dyDescent="0.25">
      <c r="A278" s="30"/>
    </row>
    <row r="279" spans="1:1" x14ac:dyDescent="0.25">
      <c r="A279" s="30"/>
    </row>
    <row r="280" spans="1:1" x14ac:dyDescent="0.25">
      <c r="A280" s="30"/>
    </row>
    <row r="281" spans="1:1" x14ac:dyDescent="0.25">
      <c r="A281" s="30"/>
    </row>
    <row r="282" spans="1:1" x14ac:dyDescent="0.25">
      <c r="A282" s="30"/>
    </row>
    <row r="283" spans="1:1" x14ac:dyDescent="0.25">
      <c r="A283" s="30"/>
    </row>
    <row r="284" spans="1:1" x14ac:dyDescent="0.25">
      <c r="A284" s="30"/>
    </row>
    <row r="285" spans="1:1" x14ac:dyDescent="0.25">
      <c r="A285" s="30"/>
    </row>
    <row r="286" spans="1:1" x14ac:dyDescent="0.25">
      <c r="A286" s="30"/>
    </row>
    <row r="287" spans="1:1" x14ac:dyDescent="0.25">
      <c r="A287" s="30"/>
    </row>
    <row r="288" spans="1:1" x14ac:dyDescent="0.25">
      <c r="A288" s="30"/>
    </row>
    <row r="289" spans="1:1" x14ac:dyDescent="0.25">
      <c r="A289" s="30"/>
    </row>
    <row r="290" spans="1:1" x14ac:dyDescent="0.25">
      <c r="A290" s="30"/>
    </row>
    <row r="291" spans="1:1" x14ac:dyDescent="0.25">
      <c r="A291" s="30"/>
    </row>
    <row r="292" spans="1:1" x14ac:dyDescent="0.25">
      <c r="A292" s="30"/>
    </row>
    <row r="293" spans="1:1" x14ac:dyDescent="0.25">
      <c r="A293" s="30"/>
    </row>
    <row r="294" spans="1:1" x14ac:dyDescent="0.25">
      <c r="A294" s="30"/>
    </row>
    <row r="295" spans="1:1" x14ac:dyDescent="0.25">
      <c r="A295" s="30"/>
    </row>
    <row r="296" spans="1:1" x14ac:dyDescent="0.25">
      <c r="A296" s="30"/>
    </row>
    <row r="297" spans="1:1" x14ac:dyDescent="0.25">
      <c r="A297" s="30"/>
    </row>
    <row r="298" spans="1:1" x14ac:dyDescent="0.25">
      <c r="A298" s="30"/>
    </row>
    <row r="299" spans="1:1" x14ac:dyDescent="0.25">
      <c r="A299" s="30"/>
    </row>
    <row r="300" spans="1:1" x14ac:dyDescent="0.25">
      <c r="A300" s="30"/>
    </row>
    <row r="301" spans="1:1" x14ac:dyDescent="0.25">
      <c r="A301" s="30"/>
    </row>
    <row r="302" spans="1:1" x14ac:dyDescent="0.25">
      <c r="A302" s="30"/>
    </row>
    <row r="303" spans="1:1" x14ac:dyDescent="0.25">
      <c r="A303" s="30"/>
    </row>
    <row r="304" spans="1:1" x14ac:dyDescent="0.25">
      <c r="A304" s="30"/>
    </row>
    <row r="305" spans="1:1" x14ac:dyDescent="0.25">
      <c r="A305" s="30"/>
    </row>
    <row r="306" spans="1:1" x14ac:dyDescent="0.25">
      <c r="A306" s="30"/>
    </row>
    <row r="307" spans="1:1" x14ac:dyDescent="0.25">
      <c r="A307" s="30"/>
    </row>
    <row r="308" spans="1:1" x14ac:dyDescent="0.25">
      <c r="A308" s="30"/>
    </row>
    <row r="309" spans="1:1" x14ac:dyDescent="0.25">
      <c r="A309" s="30"/>
    </row>
    <row r="310" spans="1:1" x14ac:dyDescent="0.25">
      <c r="A310" s="30"/>
    </row>
    <row r="311" spans="1:1" x14ac:dyDescent="0.25">
      <c r="A311" s="30"/>
    </row>
    <row r="312" spans="1:1" x14ac:dyDescent="0.25">
      <c r="A312" s="30"/>
    </row>
    <row r="313" spans="1:1" x14ac:dyDescent="0.25">
      <c r="A313" s="30"/>
    </row>
    <row r="314" spans="1:1" x14ac:dyDescent="0.25">
      <c r="A314" s="30"/>
    </row>
    <row r="315" spans="1:1" x14ac:dyDescent="0.25">
      <c r="A315" s="30"/>
    </row>
    <row r="316" spans="1:1" x14ac:dyDescent="0.25">
      <c r="A316" s="30"/>
    </row>
    <row r="317" spans="1:1" x14ac:dyDescent="0.25">
      <c r="A317" s="30"/>
    </row>
    <row r="318" spans="1:1" x14ac:dyDescent="0.25">
      <c r="A318" s="30"/>
    </row>
    <row r="319" spans="1:1" x14ac:dyDescent="0.25">
      <c r="A319" s="30"/>
    </row>
    <row r="320" spans="1:1" x14ac:dyDescent="0.25">
      <c r="A320" s="30"/>
    </row>
    <row r="321" spans="1:1" x14ac:dyDescent="0.25">
      <c r="A321" s="30"/>
    </row>
    <row r="322" spans="1:1" x14ac:dyDescent="0.25">
      <c r="A322" s="30"/>
    </row>
    <row r="323" spans="1:1" x14ac:dyDescent="0.25">
      <c r="A323" s="30"/>
    </row>
    <row r="324" spans="1:1" x14ac:dyDescent="0.25">
      <c r="A324" s="30"/>
    </row>
    <row r="325" spans="1:1" x14ac:dyDescent="0.25">
      <c r="A325" s="30"/>
    </row>
    <row r="326" spans="1:1" x14ac:dyDescent="0.25">
      <c r="A326" s="30"/>
    </row>
    <row r="327" spans="1:1" x14ac:dyDescent="0.25">
      <c r="A327" s="30"/>
    </row>
    <row r="328" spans="1:1" x14ac:dyDescent="0.25">
      <c r="A328" s="30"/>
    </row>
    <row r="329" spans="1:1" x14ac:dyDescent="0.25">
      <c r="A329" s="30"/>
    </row>
    <row r="330" spans="1:1" x14ac:dyDescent="0.25">
      <c r="A330" s="30"/>
    </row>
    <row r="331" spans="1:1" x14ac:dyDescent="0.25">
      <c r="A331" s="30"/>
    </row>
    <row r="332" spans="1:1" x14ac:dyDescent="0.25">
      <c r="A332" s="30"/>
    </row>
    <row r="333" spans="1:1" x14ac:dyDescent="0.25">
      <c r="A333" s="30"/>
    </row>
    <row r="334" spans="1:1" x14ac:dyDescent="0.25">
      <c r="A334" s="30"/>
    </row>
    <row r="335" spans="1:1" x14ac:dyDescent="0.25">
      <c r="A335" s="30"/>
    </row>
    <row r="336" spans="1:1" x14ac:dyDescent="0.25">
      <c r="A336" s="30"/>
    </row>
    <row r="337" spans="1:1" x14ac:dyDescent="0.25">
      <c r="A337" s="30"/>
    </row>
    <row r="338" spans="1:1" x14ac:dyDescent="0.25">
      <c r="A338" s="30"/>
    </row>
    <row r="339" spans="1:1" x14ac:dyDescent="0.25">
      <c r="A339" s="30"/>
    </row>
    <row r="340" spans="1:1" x14ac:dyDescent="0.25">
      <c r="A340" s="30"/>
    </row>
    <row r="341" spans="1:1" x14ac:dyDescent="0.25">
      <c r="A341" s="30"/>
    </row>
    <row r="342" spans="1:1" x14ac:dyDescent="0.25">
      <c r="A342" s="30"/>
    </row>
    <row r="343" spans="1:1" x14ac:dyDescent="0.25">
      <c r="A343" s="30"/>
    </row>
    <row r="344" spans="1:1" x14ac:dyDescent="0.25">
      <c r="A344" s="30"/>
    </row>
    <row r="345" spans="1:1" x14ac:dyDescent="0.25">
      <c r="A345" s="30"/>
    </row>
    <row r="346" spans="1:1" x14ac:dyDescent="0.25">
      <c r="A346" s="30"/>
    </row>
    <row r="347" spans="1:1" x14ac:dyDescent="0.25">
      <c r="A347" s="30"/>
    </row>
    <row r="348" spans="1:1" x14ac:dyDescent="0.25">
      <c r="A348" s="30"/>
    </row>
    <row r="349" spans="1:1" x14ac:dyDescent="0.25">
      <c r="A349" s="30"/>
    </row>
    <row r="350" spans="1:1" x14ac:dyDescent="0.25">
      <c r="A350" s="30"/>
    </row>
    <row r="351" spans="1:1" x14ac:dyDescent="0.25">
      <c r="A351" s="30"/>
    </row>
    <row r="352" spans="1:1" x14ac:dyDescent="0.25">
      <c r="A352" s="30"/>
    </row>
    <row r="353" spans="1:1" x14ac:dyDescent="0.25">
      <c r="A353" s="30"/>
    </row>
    <row r="354" spans="1:1" x14ac:dyDescent="0.25">
      <c r="A354" s="30"/>
    </row>
    <row r="355" spans="1:1" x14ac:dyDescent="0.25">
      <c r="A355" s="30"/>
    </row>
    <row r="356" spans="1:1" x14ac:dyDescent="0.25">
      <c r="A356" s="30"/>
    </row>
    <row r="357" spans="1:1" x14ac:dyDescent="0.25">
      <c r="A357" s="30"/>
    </row>
    <row r="358" spans="1:1" x14ac:dyDescent="0.25">
      <c r="A358" s="30"/>
    </row>
    <row r="359" spans="1:1" x14ac:dyDescent="0.25">
      <c r="A359" s="30"/>
    </row>
    <row r="360" spans="1:1" x14ac:dyDescent="0.25">
      <c r="A360" s="30"/>
    </row>
    <row r="361" spans="1:1" x14ac:dyDescent="0.25">
      <c r="A361" s="30"/>
    </row>
    <row r="362" spans="1:1" x14ac:dyDescent="0.25">
      <c r="A362" s="30"/>
    </row>
    <row r="363" spans="1:1" x14ac:dyDescent="0.25">
      <c r="A363" s="30"/>
    </row>
    <row r="364" spans="1:1" x14ac:dyDescent="0.25">
      <c r="A364" s="30"/>
    </row>
    <row r="365" spans="1:1" x14ac:dyDescent="0.25">
      <c r="A365" s="30"/>
    </row>
    <row r="366" spans="1:1" x14ac:dyDescent="0.25">
      <c r="A366" s="30"/>
    </row>
    <row r="367" spans="1:1" x14ac:dyDescent="0.25">
      <c r="A367" s="30"/>
    </row>
    <row r="368" spans="1:1" x14ac:dyDescent="0.25">
      <c r="A368" s="30"/>
    </row>
    <row r="369" spans="1:1" x14ac:dyDescent="0.25">
      <c r="A369" s="30"/>
    </row>
    <row r="370" spans="1:1" x14ac:dyDescent="0.25">
      <c r="A370" s="30"/>
    </row>
    <row r="371" spans="1:1" x14ac:dyDescent="0.25">
      <c r="A371" s="30"/>
    </row>
    <row r="372" spans="1:1" x14ac:dyDescent="0.25">
      <c r="A372" s="30"/>
    </row>
    <row r="373" spans="1:1" x14ac:dyDescent="0.25">
      <c r="A373" s="30"/>
    </row>
    <row r="374" spans="1:1" x14ac:dyDescent="0.25">
      <c r="A374" s="30"/>
    </row>
    <row r="375" spans="1:1" x14ac:dyDescent="0.25">
      <c r="A375" s="30"/>
    </row>
    <row r="376" spans="1:1" x14ac:dyDescent="0.25">
      <c r="A376" s="30"/>
    </row>
    <row r="377" spans="1:1" x14ac:dyDescent="0.25">
      <c r="A377" s="30"/>
    </row>
    <row r="378" spans="1:1" x14ac:dyDescent="0.25">
      <c r="A378" s="30"/>
    </row>
    <row r="379" spans="1:1" x14ac:dyDescent="0.25">
      <c r="A379" s="30"/>
    </row>
    <row r="380" spans="1:1" x14ac:dyDescent="0.25">
      <c r="A380" s="30"/>
    </row>
    <row r="381" spans="1:1" x14ac:dyDescent="0.25">
      <c r="A381" s="30"/>
    </row>
    <row r="382" spans="1:1" x14ac:dyDescent="0.25">
      <c r="A382" s="30"/>
    </row>
    <row r="383" spans="1:1" x14ac:dyDescent="0.25">
      <c r="A383" s="30"/>
    </row>
    <row r="384" spans="1:1" x14ac:dyDescent="0.25">
      <c r="A384" s="30"/>
    </row>
    <row r="385" spans="1:1" x14ac:dyDescent="0.25">
      <c r="A385" s="30"/>
    </row>
    <row r="386" spans="1:1" x14ac:dyDescent="0.25">
      <c r="A386" s="30"/>
    </row>
    <row r="387" spans="1:1" x14ac:dyDescent="0.25">
      <c r="A387" s="30"/>
    </row>
    <row r="388" spans="1:1" x14ac:dyDescent="0.25">
      <c r="A388" s="30"/>
    </row>
    <row r="389" spans="1:1" x14ac:dyDescent="0.25">
      <c r="A389" s="30"/>
    </row>
    <row r="390" spans="1:1" x14ac:dyDescent="0.25">
      <c r="A390" s="30"/>
    </row>
    <row r="391" spans="1:1" x14ac:dyDescent="0.25">
      <c r="A391" s="30"/>
    </row>
    <row r="392" spans="1:1" x14ac:dyDescent="0.25">
      <c r="A392" s="30"/>
    </row>
  </sheetData>
  <mergeCells count="11"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5694-5962-4909-BE7A-1E3894F5DA87}">
  <dimension ref="A1:S62"/>
  <sheetViews>
    <sheetView topLeftCell="A7" workbookViewId="0">
      <selection activeCell="N29" sqref="N29"/>
    </sheetView>
  </sheetViews>
  <sheetFormatPr baseColWidth="10" defaultRowHeight="15" x14ac:dyDescent="0.25"/>
  <sheetData>
    <row r="1" spans="1:1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C4E2-0196-4181-BBFF-56306F71DCB2}">
  <dimension ref="A1:I33"/>
  <sheetViews>
    <sheetView workbookViewId="0">
      <selection activeCell="M8" sqref="M8"/>
    </sheetView>
  </sheetViews>
  <sheetFormatPr baseColWidth="10" defaultRowHeight="15" x14ac:dyDescent="0.25"/>
  <cols>
    <col min="1" max="1" width="35.28515625" customWidth="1"/>
    <col min="5" max="5" width="21.140625" customWidth="1"/>
    <col min="6" max="6" width="23.85546875" customWidth="1"/>
  </cols>
  <sheetData>
    <row r="1" spans="1:9" x14ac:dyDescent="0.25">
      <c r="A1" t="s">
        <v>1</v>
      </c>
    </row>
    <row r="2" spans="1:9" ht="15.75" thickBot="1" x14ac:dyDescent="0.3"/>
    <row r="3" spans="1:9" x14ac:dyDescent="0.25">
      <c r="A3" s="4" t="s">
        <v>2</v>
      </c>
      <c r="B3" s="4"/>
    </row>
    <row r="4" spans="1:9" x14ac:dyDescent="0.25">
      <c r="A4" s="1" t="s">
        <v>3</v>
      </c>
      <c r="B4" s="1">
        <v>0.7910465325349807</v>
      </c>
    </row>
    <row r="5" spans="1:9" x14ac:dyDescent="0.25">
      <c r="A5" s="1" t="s">
        <v>4</v>
      </c>
      <c r="B5" s="1">
        <v>0.62575461663561627</v>
      </c>
    </row>
    <row r="6" spans="1:9" x14ac:dyDescent="0.25">
      <c r="A6" s="1" t="s">
        <v>4</v>
      </c>
      <c r="B6" s="1">
        <v>0.57229099044070431</v>
      </c>
    </row>
    <row r="7" spans="1:9" x14ac:dyDescent="0.25">
      <c r="A7" s="1" t="s">
        <v>5</v>
      </c>
      <c r="B7" s="1">
        <v>148.2632713083305</v>
      </c>
    </row>
    <row r="8" spans="1:9" ht="15.75" thickBot="1" x14ac:dyDescent="0.3">
      <c r="A8" s="2" t="s">
        <v>6</v>
      </c>
      <c r="B8" s="2">
        <v>9</v>
      </c>
    </row>
    <row r="10" spans="1:9" ht="15.75" thickBot="1" x14ac:dyDescent="0.3">
      <c r="A10" t="s">
        <v>7</v>
      </c>
    </row>
    <row r="11" spans="1:9" x14ac:dyDescent="0.25">
      <c r="A11" s="3"/>
      <c r="B11" s="3" t="s">
        <v>12</v>
      </c>
      <c r="C11" s="3" t="s">
        <v>13</v>
      </c>
      <c r="D11" s="3" t="s">
        <v>14</v>
      </c>
      <c r="E11" s="3" t="s">
        <v>15</v>
      </c>
      <c r="F11" s="3" t="s">
        <v>16</v>
      </c>
    </row>
    <row r="12" spans="1:9" x14ac:dyDescent="0.25">
      <c r="A12" s="1" t="s">
        <v>8</v>
      </c>
      <c r="B12" s="1">
        <v>1</v>
      </c>
      <c r="C12" s="1">
        <v>257284.01666666669</v>
      </c>
      <c r="D12" s="1">
        <v>257284.01666666669</v>
      </c>
      <c r="E12" s="1">
        <v>11.704305546995764</v>
      </c>
      <c r="F12" s="1">
        <v>1.1117941291981296E-2</v>
      </c>
    </row>
    <row r="13" spans="1:9" x14ac:dyDescent="0.25">
      <c r="A13" s="1" t="s">
        <v>9</v>
      </c>
      <c r="B13" s="1">
        <v>7</v>
      </c>
      <c r="C13" s="1">
        <v>153873.98333333331</v>
      </c>
      <c r="D13" s="1">
        <v>21981.997619047615</v>
      </c>
      <c r="E13" s="1"/>
      <c r="F13" s="1"/>
    </row>
    <row r="14" spans="1:9" ht="15.75" thickBot="1" x14ac:dyDescent="0.3">
      <c r="A14" s="2" t="s">
        <v>10</v>
      </c>
      <c r="B14" s="2">
        <v>8</v>
      </c>
      <c r="C14" s="2">
        <v>411158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17</v>
      </c>
      <c r="C16" s="3" t="s">
        <v>5</v>
      </c>
      <c r="D16" s="3" t="s">
        <v>18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23</v>
      </c>
    </row>
    <row r="17" spans="1:9" x14ac:dyDescent="0.25">
      <c r="A17" s="1" t="s">
        <v>11</v>
      </c>
      <c r="B17" s="1">
        <v>135467.24999999997</v>
      </c>
      <c r="C17" s="1">
        <v>38568.55429609472</v>
      </c>
      <c r="D17" s="1">
        <v>3.5123756249716829</v>
      </c>
      <c r="E17" s="1">
        <v>9.8279147851755757E-3</v>
      </c>
      <c r="F17" s="1">
        <v>44267.111162581306</v>
      </c>
      <c r="G17" s="1">
        <v>226667.38883741864</v>
      </c>
      <c r="H17" s="1">
        <v>44267.111162581306</v>
      </c>
      <c r="I17" s="1">
        <v>226667.38883741864</v>
      </c>
    </row>
    <row r="18" spans="1:9" ht="15.75" thickBot="1" x14ac:dyDescent="0.3">
      <c r="A18" s="2" t="s">
        <v>24</v>
      </c>
      <c r="B18" s="2">
        <v>-65.48333333333332</v>
      </c>
      <c r="C18" s="2">
        <v>19.14070602104653</v>
      </c>
      <c r="D18" s="2">
        <v>-3.4211555864935113</v>
      </c>
      <c r="E18" s="2">
        <v>1.1117941291981296E-2</v>
      </c>
      <c r="F18" s="2">
        <v>-110.74391098330798</v>
      </c>
      <c r="G18" s="2">
        <v>-20.222755683358656</v>
      </c>
      <c r="H18" s="2">
        <v>-110.74391098330798</v>
      </c>
      <c r="I18" s="2">
        <v>-20.222755683358656</v>
      </c>
    </row>
    <row r="22" spans="1:9" x14ac:dyDescent="0.25">
      <c r="A22" t="s">
        <v>25</v>
      </c>
    </row>
    <row r="23" spans="1:9" ht="15.75" thickBot="1" x14ac:dyDescent="0.3"/>
    <row r="24" spans="1:9" x14ac:dyDescent="0.25">
      <c r="A24" s="3" t="s">
        <v>26</v>
      </c>
      <c r="B24" s="3" t="s">
        <v>27</v>
      </c>
      <c r="C24" s="3" t="s">
        <v>9</v>
      </c>
    </row>
    <row r="25" spans="1:9" x14ac:dyDescent="0.25">
      <c r="A25" s="1">
        <v>1</v>
      </c>
      <c r="B25" s="1">
        <v>3780.2666666666628</v>
      </c>
      <c r="C25" s="1">
        <v>166.73333333333721</v>
      </c>
    </row>
    <row r="26" spans="1:9" x14ac:dyDescent="0.25">
      <c r="A26" s="1">
        <v>2</v>
      </c>
      <c r="B26" s="1">
        <v>3714.7833333333256</v>
      </c>
      <c r="C26" s="1">
        <v>42.216666666674428</v>
      </c>
    </row>
    <row r="27" spans="1:9" x14ac:dyDescent="0.25">
      <c r="A27" s="1">
        <v>3</v>
      </c>
      <c r="B27" s="1">
        <v>3649.2999999999884</v>
      </c>
      <c r="C27" s="1">
        <v>-241.29999999998836</v>
      </c>
    </row>
    <row r="28" spans="1:9" x14ac:dyDescent="0.25">
      <c r="A28" s="1">
        <v>4</v>
      </c>
      <c r="B28" s="1">
        <v>3583.8166666666511</v>
      </c>
      <c r="C28" s="1">
        <v>-21.816666666651145</v>
      </c>
    </row>
    <row r="29" spans="1:9" x14ac:dyDescent="0.25">
      <c r="A29" s="1">
        <v>5</v>
      </c>
      <c r="B29" s="1">
        <v>3518.333333333343</v>
      </c>
      <c r="C29" s="1">
        <v>124.66666666665697</v>
      </c>
    </row>
    <row r="30" spans="1:9" x14ac:dyDescent="0.25">
      <c r="A30" s="1">
        <v>6</v>
      </c>
      <c r="B30" s="1">
        <v>3452.8500000000058</v>
      </c>
      <c r="C30" s="1">
        <v>-116.85000000000582</v>
      </c>
    </row>
    <row r="31" spans="1:9" x14ac:dyDescent="0.25">
      <c r="A31" s="1">
        <v>7</v>
      </c>
      <c r="B31" s="1">
        <v>3387.3666666666686</v>
      </c>
      <c r="C31" s="1">
        <v>-115.36666666666861</v>
      </c>
    </row>
    <row r="32" spans="1:9" x14ac:dyDescent="0.25">
      <c r="A32" s="1">
        <v>8</v>
      </c>
      <c r="B32" s="1">
        <v>3321.8833333333314</v>
      </c>
      <c r="C32" s="1">
        <v>10.116666666668607</v>
      </c>
    </row>
    <row r="33" spans="1:3" ht="15.75" thickBot="1" x14ac:dyDescent="0.3">
      <c r="A33" s="2">
        <v>9</v>
      </c>
      <c r="B33" s="2">
        <v>3256.3999999999942</v>
      </c>
      <c r="C33" s="2">
        <v>151.60000000000582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Incident rate 1996-2020</vt:lpstr>
      <vt:lpstr>Horizon 2019 vs 2020</vt:lpstr>
      <vt:lpstr>Forecast 2019</vt:lpstr>
      <vt:lpstr>Forecast 2020</vt:lpstr>
      <vt:lpstr>Figures 2019</vt:lpstr>
      <vt:lpstr>Regression model for EU27 (2019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 Bérastégui</cp:lastModifiedBy>
  <dcterms:created xsi:type="dcterms:W3CDTF">2015-06-05T18:19:34Z</dcterms:created>
  <dcterms:modified xsi:type="dcterms:W3CDTF">2022-10-21T14:27:01Z</dcterms:modified>
</cp:coreProperties>
</file>